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2\2. Dbase\J. Tables for the web\01. Static tables\03. Time series\"/>
    </mc:Choice>
  </mc:AlternateContent>
  <xr:revisionPtr revIDLastSave="0" documentId="14_{0663F12F-10DC-48D7-9224-F3C16DB5065F}" xr6:coauthVersionLast="47" xr6:coauthVersionMax="47" xr10:uidLastSave="{00000000-0000-0000-0000-000000000000}"/>
  <bookViews>
    <workbookView xWindow="-110" yWindow="-110" windowWidth="19420" windowHeight="10420" xr2:uid="{85320C80-8865-4E1E-B7AF-CC2B8AFF8C88}"/>
  </bookViews>
  <sheets>
    <sheet name="Table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1" i="1" l="1"/>
  <c r="H81" i="1"/>
  <c r="G81" i="1"/>
  <c r="F81" i="1"/>
  <c r="E81" i="1"/>
  <c r="AJ80" i="1"/>
  <c r="AJ81" i="1" s="1"/>
  <c r="AI80" i="1"/>
  <c r="AI81" i="1" s="1"/>
  <c r="AH80" i="1"/>
  <c r="AH81" i="1" s="1"/>
  <c r="AG80" i="1"/>
  <c r="AG81" i="1" s="1"/>
  <c r="AF80" i="1"/>
  <c r="AF81" i="1" s="1"/>
  <c r="AE80" i="1"/>
  <c r="AE81" i="1" s="1"/>
  <c r="AD80" i="1"/>
  <c r="AD81" i="1" s="1"/>
  <c r="AC80" i="1"/>
  <c r="AC81" i="1" s="1"/>
  <c r="AB80" i="1"/>
  <c r="AB81" i="1" s="1"/>
  <c r="AA80" i="1"/>
  <c r="AA81" i="1" s="1"/>
  <c r="Z80" i="1"/>
  <c r="Z81" i="1" s="1"/>
  <c r="Y80" i="1"/>
  <c r="Y81" i="1" s="1"/>
  <c r="X80" i="1"/>
  <c r="X81" i="1" s="1"/>
  <c r="W80" i="1"/>
  <c r="W81" i="1" s="1"/>
  <c r="V80" i="1"/>
  <c r="V81" i="1" s="1"/>
  <c r="U80" i="1"/>
  <c r="U81" i="1" s="1"/>
  <c r="T80" i="1"/>
  <c r="T81" i="1" s="1"/>
  <c r="S80" i="1"/>
  <c r="S81" i="1" s="1"/>
  <c r="R80" i="1"/>
  <c r="R81" i="1" s="1"/>
  <c r="Q80" i="1"/>
  <c r="Q81" i="1" s="1"/>
  <c r="P80" i="1"/>
  <c r="P81" i="1" s="1"/>
  <c r="O80" i="1"/>
  <c r="O81" i="1" s="1"/>
  <c r="N80" i="1"/>
  <c r="N81" i="1" s="1"/>
  <c r="M80" i="1"/>
  <c r="M81" i="1" s="1"/>
  <c r="L80" i="1"/>
  <c r="L81" i="1" s="1"/>
  <c r="K80" i="1"/>
  <c r="K81" i="1" s="1"/>
  <c r="J80" i="1"/>
  <c r="J81" i="1" s="1"/>
  <c r="I79" i="1"/>
  <c r="H79" i="1"/>
  <c r="G79" i="1"/>
  <c r="F79" i="1"/>
  <c r="E79" i="1"/>
  <c r="AJ78" i="1"/>
  <c r="AJ79" i="1" s="1"/>
  <c r="AI78" i="1"/>
  <c r="AI79" i="1" s="1"/>
  <c r="AH78" i="1"/>
  <c r="AH79" i="1" s="1"/>
  <c r="AG78" i="1"/>
  <c r="AG79" i="1" s="1"/>
  <c r="AF78" i="1"/>
  <c r="AF79" i="1" s="1"/>
  <c r="AE78" i="1"/>
  <c r="AE79" i="1" s="1"/>
  <c r="AD78" i="1"/>
  <c r="AD79" i="1" s="1"/>
  <c r="AC78" i="1"/>
  <c r="AC79" i="1" s="1"/>
  <c r="AB78" i="1"/>
  <c r="AB79" i="1" s="1"/>
  <c r="AA78" i="1"/>
  <c r="AA79" i="1" s="1"/>
  <c r="Z78" i="1"/>
  <c r="Z79" i="1" s="1"/>
  <c r="Y78" i="1"/>
  <c r="Y79" i="1" s="1"/>
  <c r="X78" i="1"/>
  <c r="X79" i="1" s="1"/>
  <c r="W78" i="1"/>
  <c r="W79" i="1" s="1"/>
  <c r="V78" i="1"/>
  <c r="V79" i="1" s="1"/>
  <c r="U78" i="1"/>
  <c r="U79" i="1" s="1"/>
  <c r="T78" i="1"/>
  <c r="T79" i="1" s="1"/>
  <c r="S78" i="1"/>
  <c r="S79" i="1" s="1"/>
  <c r="R78" i="1"/>
  <c r="R79" i="1" s="1"/>
  <c r="Q78" i="1"/>
  <c r="Q79" i="1" s="1"/>
  <c r="P78" i="1"/>
  <c r="P79" i="1" s="1"/>
  <c r="O78" i="1"/>
  <c r="O79" i="1" s="1"/>
  <c r="N78" i="1"/>
  <c r="N79" i="1" s="1"/>
  <c r="M78" i="1"/>
  <c r="M79" i="1" s="1"/>
  <c r="L78" i="1"/>
  <c r="L79" i="1" s="1"/>
  <c r="K78" i="1"/>
  <c r="K79" i="1" s="1"/>
  <c r="J78" i="1"/>
  <c r="J79" i="1" s="1"/>
</calcChain>
</file>

<file path=xl/sharedStrings.xml><?xml version="1.0" encoding="utf-8"?>
<sst xmlns="http://schemas.openxmlformats.org/spreadsheetml/2006/main" count="147" uniqueCount="92">
  <si>
    <t>Table 2</t>
  </si>
  <si>
    <t>Main budget: estimates of national revenue</t>
  </si>
  <si>
    <t>Summary of revenue</t>
  </si>
  <si>
    <t xml:space="preserve">  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</si>
  <si>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</si>
  <si>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</si>
  <si>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</si>
  <si>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</si>
  <si>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</si>
  <si>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</si>
  <si>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</si>
  <si>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</si>
  <si>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</si>
  <si>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</si>
  <si>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</si>
  <si>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</si>
  <si>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</si>
  <si>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</si>
  <si>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</si>
  <si>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</si>
  <si>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</si>
  <si>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</si>
  <si>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</si>
  <si>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</si>
  <si>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</si>
  <si>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</si>
  <si>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</si>
  <si>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</si>
  <si>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</si>
  <si>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</si>
  <si>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% change</t>
  </si>
  <si>
    <t>Budget estimates</t>
  </si>
  <si>
    <t>% of</t>
  </si>
  <si>
    <t>Actual collections</t>
  </si>
  <si>
    <t>Revised</t>
  </si>
  <si>
    <t>on actual</t>
  </si>
  <si>
    <t>Before</t>
  </si>
  <si>
    <t>After</t>
  </si>
  <si>
    <t>on revised</t>
  </si>
  <si>
    <t>total budget</t>
  </si>
  <si>
    <t>after tax proposals</t>
  </si>
  <si>
    <t>on</t>
  </si>
  <si>
    <t>estimates</t>
  </si>
  <si>
    <t>tax proposals</t>
  </si>
  <si>
    <t>revenue</t>
  </si>
  <si>
    <t>Estimates</t>
  </si>
  <si>
    <t>R million</t>
  </si>
  <si>
    <t xml:space="preserve">R million </t>
  </si>
  <si>
    <t>Taxes on income and profits</t>
  </si>
  <si>
    <t>Personal income tax</t>
  </si>
  <si>
    <t>Corporate income tax</t>
  </si>
  <si>
    <t xml:space="preserve">Secondary tax on companies/dividend and interest
 withholding tax </t>
  </si>
  <si>
    <t xml:space="preserve">Tax on retirement funds </t>
  </si>
  <si>
    <t xml:space="preserve">Other </t>
  </si>
  <si>
    <t>Taxes on payroll and workforce</t>
  </si>
  <si>
    <t>Skills development levy</t>
  </si>
  <si>
    <t>Taxes on property</t>
  </si>
  <si>
    <t xml:space="preserve">Donations tax </t>
  </si>
  <si>
    <t xml:space="preserve">Estate duty </t>
  </si>
  <si>
    <t xml:space="preserve">Securities transfer tax </t>
  </si>
  <si>
    <t xml:space="preserve">Transfer duties </t>
  </si>
  <si>
    <t>Demutualisation charge</t>
  </si>
  <si>
    <t>Domestic taxes on goods and services</t>
  </si>
  <si>
    <t xml:space="preserve">Value-added tax </t>
  </si>
  <si>
    <t xml:space="preserve">Specific excise duties </t>
  </si>
  <si>
    <t>Health promotion levy</t>
  </si>
  <si>
    <t>Ad valorem excise duties</t>
  </si>
  <si>
    <t>Fuel levies</t>
  </si>
  <si>
    <t>Air departure tax</t>
  </si>
  <si>
    <t>Electricity levy</t>
  </si>
  <si>
    <t>Other</t>
  </si>
  <si>
    <t>Taxes on international trade and transactions</t>
  </si>
  <si>
    <t xml:space="preserve">Customs duties </t>
  </si>
  <si>
    <t>Health promotion levy on imports</t>
  </si>
  <si>
    <t xml:space="preserve">Import surcharges </t>
  </si>
  <si>
    <t xml:space="preserve">Stamp duties and fees </t>
  </si>
  <si>
    <t>State miscellaneous revenue</t>
  </si>
  <si>
    <t>TOTAL TAX REVENUE (gross)</t>
  </si>
  <si>
    <t>Non-tax revenue</t>
  </si>
  <si>
    <t>Less:  SACU payments</t>
  </si>
  <si>
    <t xml:space="preserve">            Other adjustment</t>
  </si>
  <si>
    <t xml:space="preserve">TOTAL MAIN BUDGET REVENUE </t>
  </si>
  <si>
    <t>Current revenue</t>
  </si>
  <si>
    <t xml:space="preserve">Direct taxes </t>
  </si>
  <si>
    <t xml:space="preserve">Indirect taxes </t>
  </si>
  <si>
    <t>Non-tax revenue (excluding sales of capital assets)</t>
  </si>
  <si>
    <t>Less: SACU payments</t>
  </si>
  <si>
    <t>Sales of capital assets</t>
  </si>
  <si>
    <t>National Revenue Fund receipts</t>
  </si>
  <si>
    <t>Source: National Treasury</t>
  </si>
  <si>
    <t>Main budget revenue</t>
  </si>
  <si>
    <t>NRF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</si>
</sst>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* #,##0.00_ ;_ * \-#,##0.00_ ;_ * &quot;-&quot;??_ ;_ @_ "/>
    <numFmt numFmtId="165" formatCode="_(* #,##0.0_);_*\ \-#,##0.0_);_(* &quot;–&quot;_);_(@_)"/>
    <numFmt numFmtId="166" formatCode="_(* #,##0_);_(* \(#,##0\);_(* &quot;-&quot;??_);_(@_)"/>
    <numFmt numFmtId="167" formatCode="0.0%"/>
    <numFmt numFmtId="168" formatCode="_ * #,##0.000_ ;_ * \-#,##0.000_ ;_ * &quot;-&quot;??_ ;_ @_ "/>
    <numFmt numFmtId="169" formatCode="_ * #,##0.0_ ;_ * \-#,##0.0_ ;_ * &quot;-&quot;??_ ;_ @_ "/>
    <numFmt numFmtId="170" formatCode="_(* #,##0.0_);_(* \(#,##0.0\);_(* &quot;-&quot;??_);_(@_)"/>
    <numFmt numFmtId="171" formatCode="_ * #,##0_ ;_ * \-#,##0_ ;_ * &quot;-&quot;??_ ;_ @_ "/>
    <numFmt numFmtId="172" formatCode="#,##0.0%____;\-#,##0.0%____;&quot;–      &quot;"/>
    <numFmt numFmtId="173" formatCode="_(* #,##0.0___);_*\ \-#,##0.0___);_(* &quot;–  &quot;_);_(@_)"/>
    <numFmt numFmtId="174" formatCode="0.0"/>
    <numFmt numFmtId="175" formatCode="_-* #,##0.0_-;\-* #,##0.0_-;_-* &quot;-&quot;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10"/>
      <name val="Arial Narrow"/>
      <family val="2"/>
    </font>
    <font>
      <sz val="12"/>
      <color rgb="FFFF0000"/>
      <name val="Arial Narrow"/>
      <family val="2"/>
    </font>
    <font>
      <b/>
      <sz val="12"/>
      <color indexed="10"/>
      <name val="Arial Narrow"/>
      <family val="2"/>
    </font>
    <font>
      <b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2"/>
      <color indexed="8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 wrapText="1"/>
    </xf>
    <xf numFmtId="165" fontId="4" fillId="0" borderId="0" xfId="1" applyNumberFormat="1" applyFont="1" applyFill="1" applyBorder="1" applyAlignment="1">
      <alignment horizontal="center" wrapText="1"/>
    </xf>
    <xf numFmtId="164" fontId="4" fillId="0" borderId="0" xfId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7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164" fontId="4" fillId="0" borderId="0" xfId="1" applyFont="1" applyFill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7" fontId="4" fillId="0" borderId="0" xfId="2" applyNumberFormat="1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68" fontId="4" fillId="0" borderId="1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165" fontId="7" fillId="0" borderId="3" xfId="1" applyNumberFormat="1" applyFont="1" applyFill="1" applyBorder="1" applyAlignment="1">
      <alignment horizontal="center" vertical="center"/>
    </xf>
    <xf numFmtId="165" fontId="7" fillId="0" borderId="3" xfId="1" quotePrefix="1" applyNumberFormat="1" applyFont="1" applyFill="1" applyBorder="1" applyAlignment="1" applyProtection="1">
      <alignment horizontal="center" vertical="center"/>
    </xf>
    <xf numFmtId="165" fontId="4" fillId="0" borderId="3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/>
    <xf numFmtId="165" fontId="4" fillId="0" borderId="1" xfId="1" applyNumberFormat="1" applyFont="1" applyFill="1" applyBorder="1" applyAlignment="1"/>
    <xf numFmtId="165" fontId="4" fillId="0" borderId="4" xfId="1" applyNumberFormat="1" applyFont="1" applyFill="1" applyBorder="1" applyAlignment="1"/>
    <xf numFmtId="169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170" fontId="3" fillId="0" borderId="2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168" fontId="4" fillId="0" borderId="0" xfId="1" applyNumberFormat="1" applyFont="1" applyFill="1" applyBorder="1" applyAlignment="1" applyProtection="1">
      <alignment horizontal="center"/>
    </xf>
    <xf numFmtId="0" fontId="4" fillId="0" borderId="5" xfId="0" applyFont="1" applyBorder="1" applyAlignment="1">
      <alignment horizontal="center"/>
    </xf>
    <xf numFmtId="165" fontId="3" fillId="0" borderId="5" xfId="1" quotePrefix="1" applyNumberFormat="1" applyFont="1" applyFill="1" applyBorder="1" applyAlignment="1">
      <alignment horizontal="center" vertical="center"/>
    </xf>
    <xf numFmtId="165" fontId="3" fillId="0" borderId="6" xfId="1" quotePrefix="1" applyNumberFormat="1" applyFont="1" applyFill="1" applyBorder="1" applyAlignment="1">
      <alignment horizontal="center" vertical="center"/>
    </xf>
    <xf numFmtId="165" fontId="3" fillId="0" borderId="7" xfId="1" quotePrefix="1" applyNumberFormat="1" applyFont="1" applyFill="1" applyBorder="1" applyAlignment="1">
      <alignment horizontal="center" vertical="center"/>
    </xf>
    <xf numFmtId="165" fontId="8" fillId="0" borderId="6" xfId="1" quotePrefix="1" applyNumberFormat="1" applyFont="1" applyFill="1" applyBorder="1" applyAlignment="1">
      <alignment horizontal="center" vertical="center"/>
    </xf>
    <xf numFmtId="165" fontId="3" fillId="0" borderId="0" xfId="1" quotePrefix="1" applyNumberFormat="1" applyFont="1" applyFill="1" applyBorder="1" applyAlignment="1">
      <alignment horizontal="center" vertical="center"/>
    </xf>
    <xf numFmtId="165" fontId="3" fillId="0" borderId="7" xfId="1" quotePrefix="1" applyNumberFormat="1" applyFont="1" applyFill="1" applyBorder="1" applyAlignment="1">
      <alignment horizontal="centerContinuous" vertical="center"/>
    </xf>
    <xf numFmtId="169" fontId="3" fillId="0" borderId="5" xfId="0" quotePrefix="1" applyNumberFormat="1" applyFont="1" applyBorder="1" applyAlignment="1">
      <alignment horizontal="centerContinuous" vertical="center"/>
    </xf>
    <xf numFmtId="0" fontId="3" fillId="0" borderId="0" xfId="0" quotePrefix="1" applyFont="1" applyAlignment="1">
      <alignment horizontal="centerContinuous" vertical="center"/>
    </xf>
    <xf numFmtId="167" fontId="3" fillId="0" borderId="0" xfId="2" quotePrefix="1" applyNumberFormat="1" applyFont="1" applyFill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0" fontId="3" fillId="0" borderId="5" xfId="1" quotePrefix="1" applyNumberFormat="1" applyFont="1" applyFill="1" applyBorder="1" applyAlignment="1">
      <alignment horizontal="centerContinuous" vertical="center"/>
    </xf>
    <xf numFmtId="0" fontId="4" fillId="0" borderId="7" xfId="0" applyFont="1" applyBorder="1" applyAlignment="1">
      <alignment horizontal="center"/>
    </xf>
    <xf numFmtId="0" fontId="4" fillId="0" borderId="0" xfId="0" quotePrefix="1" applyFont="1" applyAlignment="1">
      <alignment horizontal="left"/>
    </xf>
    <xf numFmtId="0" fontId="9" fillId="0" borderId="5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/>
    </xf>
    <xf numFmtId="165" fontId="4" fillId="0" borderId="5" xfId="1" applyNumberFormat="1" applyFont="1" applyFill="1" applyBorder="1" applyAlignment="1">
      <alignment horizontal="center"/>
    </xf>
    <xf numFmtId="165" fontId="5" fillId="2" borderId="5" xfId="1" applyNumberFormat="1" applyFont="1" applyFill="1" applyBorder="1" applyAlignment="1">
      <alignment horizontal="center"/>
    </xf>
    <xf numFmtId="165" fontId="4" fillId="0" borderId="9" xfId="1" applyNumberFormat="1" applyFont="1" applyFill="1" applyBorder="1" applyAlignment="1"/>
    <xf numFmtId="165" fontId="4" fillId="0" borderId="11" xfId="1" applyNumberFormat="1" applyFont="1" applyFill="1" applyBorder="1" applyAlignment="1"/>
    <xf numFmtId="165" fontId="4" fillId="0" borderId="10" xfId="1" applyNumberFormat="1" applyFont="1" applyFill="1" applyBorder="1" applyAlignment="1"/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165" fontId="4" fillId="0" borderId="4" xfId="1" applyNumberFormat="1" applyFont="1" applyFill="1" applyBorder="1" applyAlignment="1" applyProtection="1">
      <alignment horizontal="center"/>
    </xf>
    <xf numFmtId="165" fontId="4" fillId="0" borderId="1" xfId="1" applyNumberFormat="1" applyFont="1" applyFill="1" applyBorder="1" applyAlignment="1" applyProtection="1">
      <alignment horizontal="center"/>
    </xf>
    <xf numFmtId="165" fontId="3" fillId="0" borderId="1" xfId="1" quotePrefix="1" applyNumberFormat="1" applyFont="1" applyFill="1" applyBorder="1" applyAlignment="1" applyProtection="1">
      <alignment horizontal="center"/>
    </xf>
    <xf numFmtId="165" fontId="7" fillId="0" borderId="1" xfId="1" quotePrefix="1" applyNumberFormat="1" applyFont="1" applyFill="1" applyBorder="1" applyAlignment="1" applyProtection="1">
      <alignment horizontal="center"/>
    </xf>
    <xf numFmtId="165" fontId="3" fillId="0" borderId="1" xfId="1" applyNumberFormat="1" applyFont="1" applyFill="1" applyBorder="1" applyAlignment="1" applyProtection="1">
      <alignment horizontal="center"/>
    </xf>
    <xf numFmtId="167" fontId="3" fillId="0" borderId="4" xfId="2" quotePrefix="1" applyNumberFormat="1" applyFont="1" applyFill="1" applyBorder="1" applyAlignment="1" applyProtection="1">
      <alignment horizontal="center"/>
    </xf>
    <xf numFmtId="165" fontId="3" fillId="0" borderId="2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>
      <alignment horizontal="center"/>
    </xf>
    <xf numFmtId="167" fontId="3" fillId="0" borderId="0" xfId="2" quotePrefix="1" applyNumberFormat="1" applyFont="1" applyFill="1" applyBorder="1" applyAlignment="1" applyProtection="1">
      <alignment horizontal="center"/>
    </xf>
    <xf numFmtId="165" fontId="3" fillId="0" borderId="5" xfId="1" applyNumberFormat="1" applyFont="1" applyFill="1" applyBorder="1" applyAlignment="1" applyProtection="1">
      <alignment horizontal="center"/>
    </xf>
    <xf numFmtId="171" fontId="3" fillId="0" borderId="0" xfId="1" quotePrefix="1" applyNumberFormat="1" applyFont="1" applyFill="1" applyBorder="1" applyAlignment="1" applyProtection="1">
      <alignment horizontal="center"/>
    </xf>
    <xf numFmtId="165" fontId="4" fillId="0" borderId="7" xfId="1" applyNumberFormat="1" applyFont="1" applyFill="1" applyBorder="1" applyAlignment="1" applyProtection="1">
      <alignment horizontal="center"/>
    </xf>
    <xf numFmtId="165" fontId="4" fillId="0" borderId="0" xfId="1" applyNumberFormat="1" applyFont="1" applyFill="1" applyBorder="1" applyAlignment="1" applyProtection="1">
      <alignment horizontal="center"/>
    </xf>
    <xf numFmtId="165" fontId="3" fillId="0" borderId="0" xfId="1" quotePrefix="1" applyNumberFormat="1" applyFont="1" applyFill="1" applyBorder="1" applyAlignment="1" applyProtection="1">
      <alignment horizontal="center"/>
    </xf>
    <xf numFmtId="165" fontId="7" fillId="0" borderId="0" xfId="1" quotePrefix="1" applyNumberFormat="1" applyFont="1" applyFill="1" applyBorder="1" applyAlignment="1" applyProtection="1">
      <alignment horizontal="center"/>
    </xf>
    <xf numFmtId="167" fontId="3" fillId="0" borderId="7" xfId="2" quotePrefix="1" applyNumberFormat="1" applyFont="1" applyFill="1" applyBorder="1" applyAlignment="1" applyProtection="1">
      <alignment horizontal="center"/>
    </xf>
    <xf numFmtId="165" fontId="3" fillId="0" borderId="7" xfId="1" applyNumberFormat="1" applyFont="1" applyFill="1" applyBorder="1" applyAlignment="1" applyProtection="1">
      <alignment horizontal="centerContinuous"/>
    </xf>
    <xf numFmtId="165" fontId="3" fillId="0" borderId="0" xfId="1" applyNumberFormat="1" applyFont="1" applyFill="1" applyBorder="1" applyAlignment="1" applyProtection="1">
      <alignment horizontal="centerContinuous"/>
    </xf>
    <xf numFmtId="0" fontId="10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7" fontId="3" fillId="0" borderId="7" xfId="2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>
      <alignment horizontal="center"/>
    </xf>
    <xf numFmtId="167" fontId="3" fillId="0" borderId="0" xfId="2" applyNumberFormat="1" applyFont="1" applyFill="1" applyBorder="1" applyAlignment="1" applyProtection="1">
      <alignment horizontal="center"/>
    </xf>
    <xf numFmtId="167" fontId="3" fillId="0" borderId="0" xfId="2" applyNumberFormat="1" applyFont="1" applyFill="1" applyBorder="1" applyAlignment="1" applyProtection="1">
      <alignment horizontal="right"/>
    </xf>
    <xf numFmtId="0" fontId="10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quotePrefix="1" applyFont="1" applyAlignment="1">
      <alignment horizontal="left"/>
    </xf>
    <xf numFmtId="0" fontId="4" fillId="0" borderId="5" xfId="0" quotePrefix="1" applyFont="1" applyBorder="1" applyAlignment="1">
      <alignment horizontal="center"/>
    </xf>
    <xf numFmtId="165" fontId="4" fillId="0" borderId="10" xfId="1" applyNumberFormat="1" applyFont="1" applyFill="1" applyBorder="1" applyAlignment="1" applyProtection="1">
      <alignment horizontal="center"/>
    </xf>
    <xf numFmtId="165" fontId="4" fillId="0" borderId="11" xfId="1" applyNumberFormat="1" applyFont="1" applyFill="1" applyBorder="1" applyAlignment="1" applyProtection="1">
      <alignment horizontal="center"/>
    </xf>
    <xf numFmtId="165" fontId="3" fillId="0" borderId="11" xfId="1" applyNumberFormat="1" applyFont="1" applyFill="1" applyBorder="1" applyAlignment="1" applyProtection="1">
      <alignment horizontal="center"/>
    </xf>
    <xf numFmtId="165" fontId="7" fillId="0" borderId="11" xfId="1" applyNumberFormat="1" applyFont="1" applyFill="1" applyBorder="1" applyAlignment="1" applyProtection="1">
      <alignment horizontal="center"/>
    </xf>
    <xf numFmtId="165" fontId="3" fillId="0" borderId="5" xfId="2" quotePrefix="1" applyNumberFormat="1" applyFont="1" applyFill="1" applyBorder="1" applyAlignment="1" applyProtection="1">
      <alignment horizontal="center"/>
    </xf>
    <xf numFmtId="0" fontId="4" fillId="0" borderId="7" xfId="0" quotePrefix="1" applyFont="1" applyBorder="1" applyAlignment="1">
      <alignment horizontal="center"/>
    </xf>
    <xf numFmtId="0" fontId="3" fillId="0" borderId="0" xfId="0" quotePrefix="1" applyFont="1" applyAlignment="1">
      <alignment horizontal="right"/>
    </xf>
    <xf numFmtId="0" fontId="9" fillId="0" borderId="2" xfId="0" applyFont="1" applyBorder="1" applyAlignment="1">
      <alignment horizontal="center"/>
    </xf>
    <xf numFmtId="165" fontId="4" fillId="0" borderId="2" xfId="1" applyNumberFormat="1" applyFont="1" applyFill="1" applyBorder="1" applyAlignment="1" applyProtection="1">
      <alignment horizontal="center"/>
    </xf>
    <xf numFmtId="165" fontId="4" fillId="0" borderId="3" xfId="1" applyNumberFormat="1" applyFont="1" applyFill="1" applyBorder="1" applyAlignment="1" applyProtection="1">
      <alignment horizontal="center"/>
    </xf>
    <xf numFmtId="165" fontId="4" fillId="0" borderId="6" xfId="1" applyNumberFormat="1" applyFont="1" applyFill="1" applyBorder="1" applyAlignment="1" applyProtection="1">
      <alignment horizontal="center"/>
    </xf>
    <xf numFmtId="165" fontId="5" fillId="0" borderId="6" xfId="1" applyNumberFormat="1" applyFont="1" applyFill="1" applyBorder="1" applyAlignment="1" applyProtection="1">
      <alignment horizontal="center"/>
    </xf>
    <xf numFmtId="165" fontId="5" fillId="2" borderId="3" xfId="1" applyNumberFormat="1" applyFont="1" applyFill="1" applyBorder="1" applyAlignment="1" applyProtection="1">
      <alignment horizontal="center"/>
    </xf>
    <xf numFmtId="165" fontId="5" fillId="2" borderId="2" xfId="1" applyNumberFormat="1" applyFont="1" applyFill="1" applyBorder="1" applyAlignment="1" applyProtection="1">
      <alignment horizontal="center"/>
    </xf>
    <xf numFmtId="172" fontId="4" fillId="0" borderId="4" xfId="2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0" fontId="9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73" fontId="3" fillId="0" borderId="5" xfId="1" applyNumberFormat="1" applyFont="1" applyFill="1" applyBorder="1" applyAlignment="1" applyProtection="1">
      <alignment horizontal="right"/>
    </xf>
    <xf numFmtId="173" fontId="3" fillId="0" borderId="7" xfId="1" applyNumberFormat="1" applyFont="1" applyFill="1" applyBorder="1" applyAlignment="1" applyProtection="1">
      <alignment horizontal="right"/>
    </xf>
    <xf numFmtId="173" fontId="3" fillId="0" borderId="6" xfId="1" applyNumberFormat="1" applyFont="1" applyFill="1" applyBorder="1" applyAlignment="1" applyProtection="1">
      <alignment horizontal="right"/>
    </xf>
    <xf numFmtId="167" fontId="3" fillId="0" borderId="5" xfId="2" applyNumberFormat="1" applyFont="1" applyFill="1" applyBorder="1" applyAlignment="1" applyProtection="1">
      <alignment horizontal="right"/>
    </xf>
    <xf numFmtId="173" fontId="3" fillId="0" borderId="0" xfId="1" applyNumberFormat="1" applyFont="1" applyFill="1" applyBorder="1" applyAlignment="1" applyProtection="1">
      <alignment horizontal="right"/>
    </xf>
    <xf numFmtId="172" fontId="3" fillId="0" borderId="0" xfId="2" applyNumberFormat="1" applyFont="1" applyFill="1" applyBorder="1" applyAlignment="1" applyProtection="1">
      <alignment horizontal="right"/>
    </xf>
    <xf numFmtId="172" fontId="3" fillId="0" borderId="5" xfId="2" applyNumberFormat="1" applyFont="1" applyFill="1" applyBorder="1" applyAlignment="1" applyProtection="1">
      <alignment horizontal="right"/>
    </xf>
    <xf numFmtId="0" fontId="9" fillId="0" borderId="0" xfId="0" applyFont="1" applyAlignment="1">
      <alignment horizontal="center"/>
    </xf>
    <xf numFmtId="173" fontId="4" fillId="0" borderId="6" xfId="1" applyNumberFormat="1" applyFont="1" applyFill="1" applyBorder="1" applyAlignment="1" applyProtection="1">
      <alignment horizontal="right"/>
    </xf>
    <xf numFmtId="173" fontId="4" fillId="0" borderId="7" xfId="1" applyNumberFormat="1" applyFont="1" applyFill="1" applyBorder="1" applyAlignment="1" applyProtection="1">
      <alignment horizontal="right"/>
    </xf>
    <xf numFmtId="173" fontId="4" fillId="0" borderId="6" xfId="1" applyNumberFormat="1" applyFont="1" applyFill="1" applyBorder="1" applyAlignment="1">
      <alignment horizontal="right"/>
    </xf>
    <xf numFmtId="173" fontId="4" fillId="0" borderId="7" xfId="1" applyNumberFormat="1" applyFont="1" applyFill="1" applyBorder="1" applyAlignment="1">
      <alignment horizontal="right"/>
    </xf>
    <xf numFmtId="167" fontId="4" fillId="0" borderId="5" xfId="2" applyNumberFormat="1" applyFont="1" applyFill="1" applyBorder="1" applyAlignment="1">
      <alignment horizontal="right"/>
    </xf>
    <xf numFmtId="173" fontId="4" fillId="0" borderId="0" xfId="1" applyNumberFormat="1" applyFont="1" applyFill="1" applyBorder="1" applyAlignment="1">
      <alignment horizontal="right"/>
    </xf>
    <xf numFmtId="172" fontId="4" fillId="0" borderId="0" xfId="2" applyNumberFormat="1" applyFont="1" applyFill="1" applyBorder="1" applyAlignment="1" applyProtection="1">
      <alignment horizontal="right"/>
    </xf>
    <xf numFmtId="172" fontId="4" fillId="0" borderId="5" xfId="2" applyNumberFormat="1" applyFont="1" applyFill="1" applyBorder="1" applyAlignment="1" applyProtection="1">
      <alignment horizontal="right"/>
    </xf>
    <xf numFmtId="173" fontId="4" fillId="2" borderId="6" xfId="1" applyNumberFormat="1" applyFont="1" applyFill="1" applyBorder="1" applyAlignment="1">
      <alignment horizontal="right"/>
    </xf>
    <xf numFmtId="173" fontId="4" fillId="2" borderId="7" xfId="1" applyNumberFormat="1" applyFont="1" applyFill="1" applyBorder="1" applyAlignment="1">
      <alignment horizontal="right"/>
    </xf>
    <xf numFmtId="167" fontId="4" fillId="2" borderId="5" xfId="2" applyNumberFormat="1" applyFont="1" applyFill="1" applyBorder="1" applyAlignment="1">
      <alignment horizontal="right"/>
    </xf>
    <xf numFmtId="173" fontId="4" fillId="2" borderId="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167" fontId="4" fillId="0" borderId="5" xfId="2" applyNumberFormat="1" applyFont="1" applyFill="1" applyBorder="1" applyAlignment="1" applyProtection="1">
      <alignment horizontal="right"/>
    </xf>
    <xf numFmtId="173" fontId="4" fillId="0" borderId="0" xfId="1" applyNumberFormat="1" applyFont="1" applyFill="1" applyBorder="1" applyAlignment="1" applyProtection="1">
      <alignment horizontal="right"/>
    </xf>
    <xf numFmtId="172" fontId="4" fillId="0" borderId="0" xfId="2" applyNumberFormat="1" applyFont="1" applyFill="1" applyBorder="1" applyAlignment="1" applyProtection="1">
      <alignment horizontal="center"/>
    </xf>
    <xf numFmtId="172" fontId="4" fillId="0" borderId="5" xfId="2" applyNumberFormat="1" applyFont="1" applyFill="1" applyBorder="1" applyAlignment="1" applyProtection="1">
      <alignment horizontal="center"/>
    </xf>
    <xf numFmtId="172" fontId="4" fillId="0" borderId="0" xfId="1" applyNumberFormat="1" applyFont="1" applyFill="1" applyBorder="1" applyAlignment="1" applyProtection="1">
      <alignment horizontal="right"/>
    </xf>
    <xf numFmtId="172" fontId="4" fillId="0" borderId="5" xfId="1" applyNumberFormat="1" applyFont="1" applyFill="1" applyBorder="1" applyAlignment="1" applyProtection="1">
      <alignment horizontal="right"/>
    </xf>
    <xf numFmtId="173" fontId="4" fillId="2" borderId="6" xfId="0" applyNumberFormat="1" applyFont="1" applyFill="1" applyBorder="1" applyAlignment="1">
      <alignment horizontal="right"/>
    </xf>
    <xf numFmtId="173" fontId="4" fillId="2" borderId="7" xfId="0" applyNumberFormat="1" applyFont="1" applyFill="1" applyBorder="1" applyAlignment="1">
      <alignment horizontal="right"/>
    </xf>
    <xf numFmtId="173" fontId="4" fillId="2" borderId="0" xfId="0" applyNumberFormat="1" applyFont="1" applyFill="1" applyAlignment="1">
      <alignment horizontal="right"/>
    </xf>
    <xf numFmtId="173" fontId="4" fillId="0" borderId="6" xfId="1" quotePrefix="1" applyNumberFormat="1" applyFont="1" applyFill="1" applyBorder="1" applyAlignment="1" applyProtection="1">
      <alignment horizontal="right"/>
    </xf>
    <xf numFmtId="173" fontId="4" fillId="0" borderId="7" xfId="1" quotePrefix="1" applyNumberFormat="1" applyFont="1" applyFill="1" applyBorder="1" applyAlignment="1" applyProtection="1">
      <alignment horizontal="right"/>
    </xf>
    <xf numFmtId="173" fontId="3" fillId="0" borderId="6" xfId="1" applyNumberFormat="1" applyFont="1" applyFill="1" applyBorder="1" applyAlignment="1">
      <alignment horizontal="right"/>
    </xf>
    <xf numFmtId="173" fontId="3" fillId="0" borderId="7" xfId="1" applyNumberFormat="1" applyFont="1" applyFill="1" applyBorder="1" applyAlignment="1">
      <alignment horizontal="right"/>
    </xf>
    <xf numFmtId="167" fontId="3" fillId="0" borderId="5" xfId="2" applyNumberFormat="1" applyFont="1" applyFill="1" applyBorder="1" applyAlignment="1">
      <alignment horizontal="right"/>
    </xf>
    <xf numFmtId="173" fontId="3" fillId="0" borderId="0" xfId="1" applyNumberFormat="1" applyFont="1" applyFill="1" applyBorder="1" applyAlignment="1">
      <alignment horizontal="right"/>
    </xf>
    <xf numFmtId="0" fontId="3" fillId="0" borderId="0" xfId="0" applyFont="1"/>
    <xf numFmtId="173" fontId="3" fillId="2" borderId="6" xfId="1" applyNumberFormat="1" applyFont="1" applyFill="1" applyBorder="1" applyAlignment="1" applyProtection="1">
      <alignment horizontal="right"/>
    </xf>
    <xf numFmtId="173" fontId="3" fillId="2" borderId="7" xfId="1" applyNumberFormat="1" applyFont="1" applyFill="1" applyBorder="1" applyAlignment="1" applyProtection="1">
      <alignment horizontal="right"/>
    </xf>
    <xf numFmtId="167" fontId="3" fillId="2" borderId="5" xfId="2" applyNumberFormat="1" applyFont="1" applyFill="1" applyBorder="1" applyAlignment="1" applyProtection="1">
      <alignment horizontal="right"/>
    </xf>
    <xf numFmtId="173" fontId="3" fillId="2" borderId="0" xfId="1" applyNumberFormat="1" applyFont="1" applyFill="1" applyBorder="1" applyAlignment="1" applyProtection="1">
      <alignment horizontal="right"/>
    </xf>
    <xf numFmtId="0" fontId="3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173" fontId="3" fillId="0" borderId="9" xfId="0" applyNumberFormat="1" applyFont="1" applyBorder="1" applyAlignment="1">
      <alignment horizontal="right"/>
    </xf>
    <xf numFmtId="173" fontId="3" fillId="0" borderId="10" xfId="0" applyNumberFormat="1" applyFont="1" applyBorder="1" applyAlignment="1">
      <alignment horizontal="right"/>
    </xf>
    <xf numFmtId="172" fontId="3" fillId="0" borderId="11" xfId="0" applyNumberFormat="1" applyFont="1" applyBorder="1" applyAlignment="1">
      <alignment horizontal="right"/>
    </xf>
    <xf numFmtId="172" fontId="3" fillId="0" borderId="8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3" fontId="3" fillId="0" borderId="3" xfId="0" applyNumberFormat="1" applyFont="1" applyBorder="1" applyAlignment="1">
      <alignment horizontal="right"/>
    </xf>
    <xf numFmtId="173" fontId="3" fillId="0" borderId="4" xfId="0" applyNumberFormat="1" applyFont="1" applyBorder="1" applyAlignment="1">
      <alignment horizontal="right"/>
    </xf>
    <xf numFmtId="173" fontId="3" fillId="2" borderId="3" xfId="0" applyNumberFormat="1" applyFont="1" applyFill="1" applyBorder="1" applyAlignment="1">
      <alignment horizontal="right"/>
    </xf>
    <xf numFmtId="173" fontId="3" fillId="2" borderId="4" xfId="0" applyNumberFormat="1" applyFont="1" applyFill="1" applyBorder="1" applyAlignment="1">
      <alignment horizontal="right"/>
    </xf>
    <xf numFmtId="167" fontId="3" fillId="2" borderId="2" xfId="2" applyNumberFormat="1" applyFont="1" applyFill="1" applyBorder="1" applyAlignment="1">
      <alignment horizontal="right"/>
    </xf>
    <xf numFmtId="173" fontId="3" fillId="2" borderId="1" xfId="0" applyNumberFormat="1" applyFont="1" applyFill="1" applyBorder="1" applyAlignment="1">
      <alignment horizontal="right"/>
    </xf>
    <xf numFmtId="172" fontId="3" fillId="0" borderId="1" xfId="0" applyNumberFormat="1" applyFont="1" applyBorder="1" applyAlignment="1">
      <alignment horizontal="right"/>
    </xf>
    <xf numFmtId="172" fontId="3" fillId="0" borderId="2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166" fontId="4" fillId="2" borderId="6" xfId="1" applyNumberFormat="1" applyFont="1" applyFill="1" applyBorder="1" applyAlignment="1">
      <alignment horizontal="right"/>
    </xf>
    <xf numFmtId="166" fontId="4" fillId="2" borderId="7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72" fontId="3" fillId="3" borderId="0" xfId="2" applyNumberFormat="1" applyFont="1" applyFill="1" applyBorder="1" applyAlignment="1" applyProtection="1">
      <alignment horizontal="right"/>
    </xf>
    <xf numFmtId="172" fontId="3" fillId="3" borderId="5" xfId="2" applyNumberFormat="1" applyFont="1" applyFill="1" applyBorder="1" applyAlignment="1" applyProtection="1">
      <alignment horizontal="right"/>
    </xf>
    <xf numFmtId="173" fontId="3" fillId="0" borderId="9" xfId="1" applyNumberFormat="1" applyFont="1" applyFill="1" applyBorder="1" applyAlignment="1">
      <alignment horizontal="right"/>
    </xf>
    <xf numFmtId="173" fontId="3" fillId="0" borderId="10" xfId="1" applyNumberFormat="1" applyFont="1" applyFill="1" applyBorder="1" applyAlignment="1">
      <alignment horizontal="right"/>
    </xf>
    <xf numFmtId="173" fontId="3" fillId="3" borderId="9" xfId="0" applyNumberFormat="1" applyFont="1" applyFill="1" applyBorder="1" applyAlignment="1">
      <alignment horizontal="right"/>
    </xf>
    <xf numFmtId="173" fontId="3" fillId="3" borderId="10" xfId="0" applyNumberFormat="1" applyFont="1" applyFill="1" applyBorder="1" applyAlignment="1">
      <alignment horizontal="right"/>
    </xf>
    <xf numFmtId="167" fontId="3" fillId="3" borderId="8" xfId="2" applyNumberFormat="1" applyFont="1" applyFill="1" applyBorder="1" applyAlignment="1">
      <alignment horizontal="right"/>
    </xf>
    <xf numFmtId="173" fontId="3" fillId="3" borderId="1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/>
    </xf>
    <xf numFmtId="172" fontId="4" fillId="3" borderId="1" xfId="2" applyNumberFormat="1" applyFont="1" applyFill="1" applyBorder="1" applyAlignment="1" applyProtection="1">
      <alignment horizontal="right"/>
    </xf>
    <xf numFmtId="172" fontId="4" fillId="3" borderId="2" xfId="2" applyNumberFormat="1" applyFont="1" applyFill="1" applyBorder="1" applyAlignment="1" applyProtection="1">
      <alignment horizontal="right"/>
    </xf>
    <xf numFmtId="174" fontId="10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left"/>
    </xf>
    <xf numFmtId="173" fontId="4" fillId="0" borderId="9" xfId="1" applyNumberFormat="1" applyFont="1" applyFill="1" applyBorder="1" applyAlignment="1" applyProtection="1">
      <alignment horizontal="right"/>
    </xf>
    <xf numFmtId="173" fontId="4" fillId="0" borderId="10" xfId="1" applyNumberFormat="1" applyFont="1" applyFill="1" applyBorder="1" applyAlignment="1" applyProtection="1">
      <alignment horizontal="right"/>
    </xf>
    <xf numFmtId="173" fontId="4" fillId="3" borderId="6" xfId="1" applyNumberFormat="1" applyFont="1" applyFill="1" applyBorder="1" applyAlignment="1" applyProtection="1">
      <alignment horizontal="right"/>
    </xf>
    <xf numFmtId="173" fontId="4" fillId="3" borderId="7" xfId="1" applyNumberFormat="1" applyFont="1" applyFill="1" applyBorder="1" applyAlignment="1" applyProtection="1">
      <alignment horizontal="right"/>
    </xf>
    <xf numFmtId="167" fontId="4" fillId="3" borderId="5" xfId="2" applyNumberFormat="1" applyFont="1" applyFill="1" applyBorder="1" applyAlignment="1" applyProtection="1">
      <alignment horizontal="right"/>
    </xf>
    <xf numFmtId="173" fontId="4" fillId="3" borderId="0" xfId="1" applyNumberFormat="1" applyFont="1" applyFill="1" applyBorder="1" applyAlignment="1" applyProtection="1">
      <alignment horizontal="right"/>
    </xf>
    <xf numFmtId="172" fontId="4" fillId="3" borderId="11" xfId="2" applyNumberFormat="1" applyFont="1" applyFill="1" applyBorder="1" applyAlignment="1" applyProtection="1">
      <alignment horizontal="right"/>
    </xf>
    <xf numFmtId="172" fontId="4" fillId="3" borderId="8" xfId="2" applyNumberFormat="1" applyFont="1" applyFill="1" applyBorder="1" applyAlignment="1" applyProtection="1">
      <alignment horizontal="right"/>
    </xf>
    <xf numFmtId="173" fontId="4" fillId="3" borderId="10" xfId="1" applyNumberFormat="1" applyFont="1" applyFill="1" applyBorder="1" applyAlignment="1" applyProtection="1">
      <alignment horizontal="right"/>
    </xf>
    <xf numFmtId="173" fontId="4" fillId="2" borderId="3" xfId="1" applyNumberFormat="1" applyFont="1" applyFill="1" applyBorder="1" applyAlignment="1">
      <alignment horizontal="right"/>
    </xf>
    <xf numFmtId="173" fontId="4" fillId="2" borderId="4" xfId="1" applyNumberFormat="1" applyFont="1" applyFill="1" applyBorder="1" applyAlignment="1">
      <alignment horizontal="right"/>
    </xf>
    <xf numFmtId="167" fontId="4" fillId="2" borderId="2" xfId="2" applyNumberFormat="1" applyFont="1" applyFill="1" applyBorder="1" applyAlignment="1">
      <alignment horizontal="right"/>
    </xf>
    <xf numFmtId="173" fontId="4" fillId="2" borderId="1" xfId="1" applyNumberFormat="1" applyFont="1" applyFill="1" applyBorder="1" applyAlignment="1">
      <alignment horizontal="right"/>
    </xf>
    <xf numFmtId="172" fontId="4" fillId="3" borderId="0" xfId="2" applyNumberFormat="1" applyFont="1" applyFill="1" applyBorder="1" applyAlignment="1" applyProtection="1">
      <alignment horizontal="right"/>
    </xf>
    <xf numFmtId="172" fontId="4" fillId="3" borderId="5" xfId="2" applyNumberFormat="1" applyFont="1" applyFill="1" applyBorder="1" applyAlignment="1" applyProtection="1">
      <alignment horizontal="right"/>
    </xf>
    <xf numFmtId="173" fontId="4" fillId="0" borderId="6" xfId="0" applyNumberFormat="1" applyFont="1" applyBorder="1" applyAlignment="1">
      <alignment horizontal="right"/>
    </xf>
    <xf numFmtId="173" fontId="4" fillId="0" borderId="7" xfId="0" applyNumberFormat="1" applyFont="1" applyBorder="1" applyAlignment="1">
      <alignment horizontal="right"/>
    </xf>
    <xf numFmtId="173" fontId="4" fillId="3" borderId="9" xfId="1" applyNumberFormat="1" applyFont="1" applyFill="1" applyBorder="1" applyAlignment="1" applyProtection="1">
      <alignment horizontal="right"/>
    </xf>
    <xf numFmtId="167" fontId="4" fillId="3" borderId="8" xfId="2" applyNumberFormat="1" applyFont="1" applyFill="1" applyBorder="1" applyAlignment="1" applyProtection="1">
      <alignment horizontal="right"/>
    </xf>
    <xf numFmtId="173" fontId="4" fillId="3" borderId="11" xfId="1" applyNumberFormat="1" applyFont="1" applyFill="1" applyBorder="1" applyAlignment="1" applyProtection="1">
      <alignment horizontal="right"/>
    </xf>
    <xf numFmtId="169" fontId="4" fillId="0" borderId="10" xfId="1" applyNumberFormat="1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173" fontId="4" fillId="0" borderId="3" xfId="1" applyNumberFormat="1" applyFont="1" applyFill="1" applyBorder="1" applyAlignment="1" applyProtection="1">
      <alignment horizontal="right"/>
    </xf>
    <xf numFmtId="173" fontId="4" fillId="0" borderId="4" xfId="1" applyNumberFormat="1" applyFont="1" applyFill="1" applyBorder="1" applyAlignment="1" applyProtection="1">
      <alignment horizontal="right"/>
    </xf>
    <xf numFmtId="173" fontId="4" fillId="3" borderId="4" xfId="1" applyNumberFormat="1" applyFont="1" applyFill="1" applyBorder="1" applyAlignment="1" applyProtection="1">
      <alignment horizontal="right"/>
    </xf>
    <xf numFmtId="0" fontId="9" fillId="0" borderId="0" xfId="0" applyFont="1" applyAlignment="1">
      <alignment horizontal="left"/>
    </xf>
    <xf numFmtId="173" fontId="9" fillId="0" borderId="6" xfId="1" applyNumberFormat="1" applyFont="1" applyFill="1" applyBorder="1" applyAlignment="1" applyProtection="1">
      <alignment horizontal="right"/>
    </xf>
    <xf numFmtId="173" fontId="9" fillId="0" borderId="7" xfId="1" applyNumberFormat="1" applyFont="1" applyFill="1" applyBorder="1" applyAlignment="1" applyProtection="1">
      <alignment horizontal="right"/>
    </xf>
    <xf numFmtId="173" fontId="9" fillId="3" borderId="6" xfId="1" applyNumberFormat="1" applyFont="1" applyFill="1" applyBorder="1" applyAlignment="1" applyProtection="1">
      <alignment horizontal="right"/>
    </xf>
    <xf numFmtId="173" fontId="9" fillId="3" borderId="7" xfId="1" applyNumberFormat="1" applyFont="1" applyFill="1" applyBorder="1" applyAlignment="1" applyProtection="1">
      <alignment horizontal="right"/>
    </xf>
    <xf numFmtId="167" fontId="9" fillId="3" borderId="5" xfId="2" applyNumberFormat="1" applyFont="1" applyFill="1" applyBorder="1" applyAlignment="1" applyProtection="1">
      <alignment horizontal="right"/>
    </xf>
    <xf numFmtId="173" fontId="9" fillId="3" borderId="0" xfId="1" applyNumberFormat="1" applyFont="1" applyFill="1" applyBorder="1" applyAlignment="1" applyProtection="1">
      <alignment horizontal="right"/>
    </xf>
    <xf numFmtId="172" fontId="9" fillId="3" borderId="0" xfId="2" applyNumberFormat="1" applyFont="1" applyFill="1" applyBorder="1" applyAlignment="1" applyProtection="1">
      <alignment horizontal="right"/>
    </xf>
    <xf numFmtId="172" fontId="9" fillId="3" borderId="5" xfId="2" applyNumberFormat="1" applyFont="1" applyFill="1" applyBorder="1" applyAlignment="1" applyProtection="1">
      <alignment horizontal="right"/>
    </xf>
    <xf numFmtId="173" fontId="4" fillId="0" borderId="9" xfId="1" applyNumberFormat="1" applyFont="1" applyFill="1" applyBorder="1" applyAlignment="1" applyProtection="1">
      <alignment horizontal="center"/>
    </xf>
    <xf numFmtId="173" fontId="4" fillId="0" borderId="10" xfId="1" applyNumberFormat="1" applyFont="1" applyFill="1" applyBorder="1" applyAlignment="1" applyProtection="1">
      <alignment horizontal="center"/>
    </xf>
    <xf numFmtId="173" fontId="4" fillId="0" borderId="9" xfId="0" applyNumberFormat="1" applyFont="1" applyBorder="1" applyAlignment="1">
      <alignment horizontal="center"/>
    </xf>
    <xf numFmtId="173" fontId="5" fillId="0" borderId="9" xfId="1" applyNumberFormat="1" applyFont="1" applyFill="1" applyBorder="1" applyAlignment="1" applyProtection="1">
      <alignment horizontal="center"/>
    </xf>
    <xf numFmtId="173" fontId="11" fillId="0" borderId="9" xfId="1" applyNumberFormat="1" applyFont="1" applyFill="1" applyBorder="1" applyAlignment="1" applyProtection="1">
      <alignment horizontal="center"/>
    </xf>
    <xf numFmtId="173" fontId="4" fillId="3" borderId="9" xfId="1" applyNumberFormat="1" applyFont="1" applyFill="1" applyBorder="1" applyAlignment="1" applyProtection="1">
      <alignment horizontal="center"/>
    </xf>
    <xf numFmtId="173" fontId="6" fillId="3" borderId="9" xfId="1" applyNumberFormat="1" applyFont="1" applyFill="1" applyBorder="1" applyAlignment="1" applyProtection="1">
      <alignment horizontal="center"/>
    </xf>
    <xf numFmtId="173" fontId="4" fillId="3" borderId="10" xfId="1" applyNumberFormat="1" applyFont="1" applyFill="1" applyBorder="1" applyAlignment="1" applyProtection="1">
      <alignment horizontal="center"/>
    </xf>
    <xf numFmtId="167" fontId="4" fillId="3" borderId="8" xfId="2" applyNumberFormat="1" applyFont="1" applyFill="1" applyBorder="1" applyAlignment="1" applyProtection="1">
      <alignment horizontal="center"/>
    </xf>
    <xf numFmtId="173" fontId="4" fillId="3" borderId="11" xfId="1" applyNumberFormat="1" applyFont="1" applyFill="1" applyBorder="1" applyAlignment="1" applyProtection="1">
      <alignment horizontal="center"/>
    </xf>
    <xf numFmtId="0" fontId="9" fillId="0" borderId="0" xfId="0" applyFont="1"/>
    <xf numFmtId="0" fontId="4" fillId="0" borderId="0" xfId="0" applyFont="1"/>
    <xf numFmtId="165" fontId="4" fillId="0" borderId="0" xfId="0" applyNumberFormat="1" applyFont="1"/>
    <xf numFmtId="165" fontId="5" fillId="0" borderId="0" xfId="0" applyNumberFormat="1" applyFont="1"/>
    <xf numFmtId="165" fontId="11" fillId="0" borderId="0" xfId="0" applyNumberFormat="1" applyFont="1"/>
    <xf numFmtId="167" fontId="4" fillId="0" borderId="0" xfId="2" applyNumberFormat="1" applyFont="1" applyFill="1" applyBorder="1"/>
    <xf numFmtId="167" fontId="9" fillId="0" borderId="0" xfId="2" applyNumberFormat="1" applyFont="1" applyFill="1" applyBorder="1"/>
    <xf numFmtId="167" fontId="4" fillId="0" borderId="0" xfId="2" applyNumberFormat="1" applyFont="1" applyFill="1"/>
    <xf numFmtId="165" fontId="9" fillId="0" borderId="0" xfId="0" applyNumberFormat="1" applyFont="1"/>
    <xf numFmtId="168" fontId="4" fillId="0" borderId="0" xfId="3" applyNumberFormat="1" applyFont="1" applyFill="1" applyBorder="1" applyAlignment="1" applyProtection="1">
      <alignment horizontal="center"/>
    </xf>
    <xf numFmtId="165" fontId="9" fillId="0" borderId="0" xfId="0" applyNumberFormat="1" applyFont="1" applyAlignment="1">
      <alignment horizontal="right"/>
    </xf>
    <xf numFmtId="167" fontId="4" fillId="0" borderId="0" xfId="4" applyNumberFormat="1" applyFont="1" applyFill="1" applyBorder="1" applyAlignment="1">
      <alignment horizontal="center"/>
    </xf>
    <xf numFmtId="165" fontId="4" fillId="0" borderId="0" xfId="3" applyNumberFormat="1" applyFont="1" applyFill="1" applyBorder="1"/>
    <xf numFmtId="167" fontId="4" fillId="0" borderId="0" xfId="4" applyNumberFormat="1" applyFont="1" applyFill="1" applyBorder="1"/>
    <xf numFmtId="169" fontId="4" fillId="0" borderId="0" xfId="0" applyNumberFormat="1" applyFont="1"/>
    <xf numFmtId="165" fontId="4" fillId="0" borderId="0" xfId="3" applyNumberFormat="1" applyFont="1" applyFill="1" applyBorder="1" applyAlignment="1">
      <alignment horizontal="center"/>
    </xf>
    <xf numFmtId="165" fontId="9" fillId="0" borderId="0" xfId="0" applyNumberFormat="1" applyFont="1" applyAlignment="1">
      <alignment horizontal="left" indent="2"/>
    </xf>
    <xf numFmtId="165" fontId="9" fillId="0" borderId="0" xfId="0" applyNumberFormat="1" applyFont="1" applyAlignment="1">
      <alignment horizontal="left"/>
    </xf>
    <xf numFmtId="0" fontId="0" fillId="4" borderId="0" xfId="0" applyFill="1"/>
    <xf numFmtId="169" fontId="0" fillId="4" borderId="0" xfId="1" applyNumberFormat="1" applyFont="1" applyFill="1"/>
    <xf numFmtId="167" fontId="0" fillId="4" borderId="0" xfId="2" applyNumberFormat="1" applyFont="1" applyFill="1"/>
    <xf numFmtId="169" fontId="2" fillId="4" borderId="0" xfId="1" applyNumberFormat="1" applyFont="1" applyFill="1"/>
    <xf numFmtId="175" fontId="2" fillId="0" borderId="0" xfId="0" applyNumberFormat="1" applyFont="1"/>
    <xf numFmtId="165" fontId="3" fillId="0" borderId="7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</cellXfs>
  <cellStyles count="5">
    <cellStyle name="Comma" xfId="1" builtinId="3"/>
    <cellStyle name="Comma 2" xfId="3" xr:uid="{F21D43DD-8407-440E-BA9F-245EE9C9D220}"/>
    <cellStyle name="Normal" xfId="0" builtinId="0"/>
    <cellStyle name="Percent" xfId="2" builtinId="5"/>
    <cellStyle name="Percent 2" xfId="4" xr:uid="{522B9C24-5A8A-42FE-8BD5-26DACDF4A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Budget/2022/2.%20Dbase/F.%20Tables/2.%20Table%202%20&amp;%203/BR%202022%20Annex%20B%20Table%202%20&amp;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Table 2"/>
      <sheetName val="Table 3"/>
      <sheetName val="Table 2 Prev year"/>
      <sheetName val="Table 2 Checks"/>
      <sheetName val="Table 3 PrevYear"/>
      <sheetName val="Table 3 Checks"/>
    </sheetNames>
    <sheetDataSet>
      <sheetData sheetId="0"/>
      <sheetData sheetId="1">
        <row r="64">
          <cell r="E64">
            <v>350346.451</v>
          </cell>
          <cell r="F64">
            <v>418653.11800000002</v>
          </cell>
          <cell r="G64">
            <v>484635.114</v>
          </cell>
          <cell r="H64">
            <v>562644.446</v>
          </cell>
          <cell r="I64">
            <v>616999.15050000011</v>
          </cell>
          <cell r="J64">
            <v>586113.08799999999</v>
          </cell>
          <cell r="K64">
            <v>672751.45299999998</v>
          </cell>
          <cell r="N64">
            <v>745291.26199999999</v>
          </cell>
          <cell r="O64">
            <v>800142.23100000003</v>
          </cell>
          <cell r="P64">
            <v>887366.17290978984</v>
          </cell>
          <cell r="Q64">
            <v>965456.94623502134</v>
          </cell>
          <cell r="R64">
            <v>1076236.4239166041</v>
          </cell>
          <cell r="S64">
            <v>1137904.427300547</v>
          </cell>
          <cell r="T64">
            <v>1196362.2723168335</v>
          </cell>
          <cell r="U64">
            <v>1275270.6330283331</v>
          </cell>
          <cell r="V64">
            <v>1345869.9335267572</v>
          </cell>
          <cell r="W64">
            <v>1238369.4577810015</v>
          </cell>
          <cell r="X64">
            <v>1549068.2047645939</v>
          </cell>
          <cell r="Y64">
            <v>0.2508934187866072</v>
          </cell>
          <cell r="Z64">
            <v>1593243.6806331014</v>
          </cell>
          <cell r="AA64">
            <v>1588043.6806331014</v>
          </cell>
          <cell r="AD64">
            <v>2.5160593799955056E-2</v>
          </cell>
          <cell r="AE64">
            <v>1</v>
          </cell>
          <cell r="AF64">
            <v>1660222.9785705584</v>
          </cell>
          <cell r="AG64">
            <v>4.5451708172587146E-2</v>
          </cell>
          <cell r="AH64">
            <v>1774174.4225364842</v>
          </cell>
          <cell r="AI64">
            <v>6.8636228649261E-2</v>
          </cell>
        </row>
        <row r="76">
          <cell r="E76">
            <v>2492.0459999999998</v>
          </cell>
          <cell r="F76">
            <v>6905.2</v>
          </cell>
          <cell r="G76">
            <v>3438.1</v>
          </cell>
          <cell r="H76">
            <v>1849.8</v>
          </cell>
          <cell r="I76">
            <v>8203.4240000000009</v>
          </cell>
          <cell r="J76">
            <v>6428.6</v>
          </cell>
          <cell r="K76">
            <v>3013.9140000000002</v>
          </cell>
          <cell r="N76">
            <v>5209.2269999999999</v>
          </cell>
          <cell r="O76">
            <v>12302.788</v>
          </cell>
          <cell r="P76">
            <v>11709.339</v>
          </cell>
          <cell r="Q76">
            <v>12646.97</v>
          </cell>
          <cell r="R76">
            <v>14377.522000000001</v>
          </cell>
          <cell r="S76">
            <v>14240.651</v>
          </cell>
          <cell r="T76">
            <v>16600.255000000001</v>
          </cell>
          <cell r="U76">
            <v>11999.374</v>
          </cell>
          <cell r="V76">
            <v>12801.333000000001</v>
          </cell>
          <cell r="W76">
            <v>25769.918000000001</v>
          </cell>
          <cell r="X76">
            <v>5339.5069999999996</v>
          </cell>
          <cell r="Y76">
            <v>-0.79280077647123282</v>
          </cell>
          <cell r="Z76">
            <v>2646</v>
          </cell>
          <cell r="AA76">
            <v>2646</v>
          </cell>
          <cell r="AD76">
            <v>-0.50444863168078991</v>
          </cell>
          <cell r="AE76">
            <v>1.6662010197006204E-3</v>
          </cell>
          <cell r="AF76">
            <v>4773</v>
          </cell>
          <cell r="AG76">
            <v>0.80385487528344668</v>
          </cell>
          <cell r="AH76">
            <v>3397</v>
          </cell>
          <cell r="AI76">
            <v>-0.28828828828828834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630D4-7188-4DD4-8B73-3DCF16D7831A}">
  <dimension ref="A1:AN81"/>
  <sheetViews>
    <sheetView showGridLines="0" tabSelected="1" zoomScale="70" zoomScaleNormal="70" workbookViewId="0">
      <pane xSplit="4" ySplit="11" topLeftCell="AC12" activePane="bottomRight" state="frozen"/>
      <selection pane="topRight" activeCell="E1" sqref="E1"/>
      <selection pane="bottomLeft" activeCell="A12" sqref="A12"/>
      <selection pane="bottomRight" activeCell="AI17" sqref="AI17"/>
    </sheetView>
  </sheetViews>
  <sheetFormatPr defaultRowHeight="14.5" x14ac:dyDescent="0.35"/>
  <cols>
    <col min="1" max="2" width="5" customWidth="1"/>
    <col min="3" max="3" width="52.54296875" customWidth="1"/>
    <col min="4" max="4" width="5" customWidth="1"/>
    <col min="5" max="5" width="17" customWidth="1"/>
    <col min="6" max="20" width="15.6328125" customWidth="1"/>
    <col min="21" max="29" width="15.36328125" customWidth="1"/>
    <col min="30" max="30" width="18.6328125" customWidth="1"/>
    <col min="31" max="31" width="10.90625" customWidth="1"/>
    <col min="32" max="32" width="14" customWidth="1"/>
    <col min="33" max="33" width="17.90625" customWidth="1"/>
    <col min="34" max="34" width="18.453125" customWidth="1"/>
    <col min="35" max="35" width="17.90625" customWidth="1"/>
    <col min="36" max="36" width="14.36328125" customWidth="1"/>
    <col min="37" max="37" width="4.08984375" customWidth="1"/>
    <col min="38" max="39" width="5" customWidth="1"/>
    <col min="40" max="40" width="52.54296875" customWidth="1"/>
  </cols>
  <sheetData>
    <row r="1" spans="1:40" ht="15.5" x14ac:dyDescent="0.35">
      <c r="A1" s="1" t="s">
        <v>0</v>
      </c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3"/>
      <c r="T1" s="3"/>
      <c r="U1" s="5"/>
      <c r="V1" s="5"/>
      <c r="W1" s="6"/>
      <c r="X1" s="6"/>
      <c r="Y1" s="6"/>
      <c r="Z1" s="6"/>
      <c r="AA1" s="7"/>
      <c r="AB1" s="6"/>
      <c r="AC1" s="6"/>
      <c r="AD1" s="8"/>
      <c r="AE1" s="8"/>
      <c r="AF1" s="9"/>
      <c r="AG1" s="7"/>
      <c r="AH1" s="6"/>
      <c r="AI1" s="7"/>
      <c r="AJ1" s="6"/>
      <c r="AK1" s="1"/>
      <c r="AL1" s="1" t="s">
        <v>0</v>
      </c>
      <c r="AM1" s="1"/>
      <c r="AN1" s="10"/>
    </row>
    <row r="2" spans="1:40" ht="15.5" x14ac:dyDescent="0.35">
      <c r="A2" s="1" t="s">
        <v>1</v>
      </c>
      <c r="B2" s="1"/>
      <c r="C2" s="1"/>
      <c r="D2" s="2"/>
      <c r="E2" s="11"/>
      <c r="F2" s="11"/>
      <c r="G2" s="11"/>
      <c r="H2" s="11"/>
      <c r="I2" s="11"/>
      <c r="J2" s="11"/>
      <c r="K2" s="11"/>
      <c r="L2" s="3"/>
      <c r="M2" s="11"/>
      <c r="N2" s="11"/>
      <c r="O2" s="11"/>
      <c r="P2" s="3"/>
      <c r="Q2" s="4"/>
      <c r="R2" s="12"/>
      <c r="S2" s="11"/>
      <c r="T2" s="11"/>
      <c r="U2" s="12"/>
      <c r="V2" s="12"/>
      <c r="W2" s="11"/>
      <c r="X2" s="11"/>
      <c r="Y2" s="11"/>
      <c r="Z2" s="11"/>
      <c r="AA2" s="13"/>
      <c r="AB2" s="11"/>
      <c r="AC2" s="11"/>
      <c r="AD2" s="13"/>
      <c r="AE2" s="13"/>
      <c r="AF2" s="11"/>
      <c r="AG2" s="13"/>
      <c r="AH2" s="14"/>
      <c r="AI2" s="15"/>
      <c r="AJ2" s="14"/>
      <c r="AK2" s="1"/>
      <c r="AL2" s="1" t="s">
        <v>1</v>
      </c>
      <c r="AM2" s="1"/>
      <c r="AN2" s="10"/>
    </row>
    <row r="3" spans="1:40" ht="15.5" x14ac:dyDescent="0.35">
      <c r="A3" s="1" t="s">
        <v>2</v>
      </c>
      <c r="B3" s="1"/>
      <c r="C3" s="1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  <c r="S3" s="16"/>
      <c r="T3" s="16"/>
      <c r="U3" s="4"/>
      <c r="V3" s="4"/>
      <c r="W3" s="3"/>
      <c r="X3" s="3"/>
      <c r="Y3" s="3"/>
      <c r="Z3" s="3"/>
      <c r="AA3" s="17"/>
      <c r="AB3" s="3"/>
      <c r="AC3" s="3"/>
      <c r="AD3" s="17"/>
      <c r="AE3" s="17"/>
      <c r="AF3" s="3"/>
      <c r="AG3" s="17"/>
      <c r="AH3" s="18"/>
      <c r="AI3" s="17"/>
      <c r="AJ3" s="18"/>
      <c r="AK3" s="1"/>
      <c r="AL3" s="1" t="s">
        <v>2</v>
      </c>
      <c r="AM3" s="1"/>
      <c r="AN3" s="10"/>
    </row>
    <row r="4" spans="1:40" ht="15.5" x14ac:dyDescent="0.35">
      <c r="A4" s="19"/>
      <c r="B4" s="19"/>
      <c r="C4" s="20"/>
      <c r="D4" s="21"/>
      <c r="E4" s="22"/>
      <c r="F4" s="23"/>
      <c r="G4" s="24"/>
      <c r="H4" s="23"/>
      <c r="I4" s="23"/>
      <c r="J4" s="23"/>
      <c r="K4" s="23"/>
      <c r="L4" s="22"/>
      <c r="M4" s="23"/>
      <c r="N4" s="23"/>
      <c r="O4" s="23"/>
      <c r="P4" s="23"/>
      <c r="Q4" s="25"/>
      <c r="R4" s="26"/>
      <c r="S4" s="27"/>
      <c r="T4" s="28"/>
      <c r="U4" s="29"/>
      <c r="V4" s="29"/>
      <c r="W4" s="30"/>
      <c r="X4" s="30"/>
      <c r="Y4" s="30"/>
      <c r="Z4" s="31"/>
      <c r="AA4" s="32"/>
      <c r="AB4" s="33"/>
      <c r="AC4" s="34"/>
      <c r="AD4" s="35"/>
      <c r="AE4" s="34"/>
      <c r="AF4" s="36" t="s">
        <v>3</v>
      </c>
      <c r="AG4" s="34"/>
      <c r="AH4" s="33"/>
      <c r="AI4" s="34"/>
      <c r="AJ4" s="33"/>
      <c r="AK4" s="37"/>
      <c r="AL4" s="19"/>
      <c r="AM4" s="19"/>
      <c r="AN4" s="19"/>
    </row>
    <row r="5" spans="1:40" ht="15.5" x14ac:dyDescent="0.35">
      <c r="A5" s="38"/>
      <c r="B5" s="38"/>
      <c r="C5" s="39"/>
      <c r="D5" s="40"/>
      <c r="E5" s="41" t="s">
        <v>4</v>
      </c>
      <c r="F5" s="42" t="s">
        <v>5</v>
      </c>
      <c r="G5" s="43" t="s">
        <v>6</v>
      </c>
      <c r="H5" s="42" t="s">
        <v>7</v>
      </c>
      <c r="I5" s="42" t="s">
        <v>8</v>
      </c>
      <c r="J5" s="42" t="s">
        <v>9</v>
      </c>
      <c r="K5" s="42" t="s">
        <v>10</v>
      </c>
      <c r="L5" s="41" t="s">
        <v>11</v>
      </c>
      <c r="M5" s="42" t="s">
        <v>12</v>
      </c>
      <c r="N5" s="42" t="s">
        <v>13</v>
      </c>
      <c r="O5" s="42" t="s">
        <v>14</v>
      </c>
      <c r="P5" s="42" t="s">
        <v>15</v>
      </c>
      <c r="Q5" s="44" t="s">
        <v>16</v>
      </c>
      <c r="R5" s="44" t="s">
        <v>17</v>
      </c>
      <c r="S5" s="42" t="s">
        <v>18</v>
      </c>
      <c r="T5" s="42" t="s">
        <v>19</v>
      </c>
      <c r="U5" s="42" t="s">
        <v>20</v>
      </c>
      <c r="V5" s="42" t="s">
        <v>21</v>
      </c>
      <c r="W5" s="42" t="s">
        <v>22</v>
      </c>
      <c r="X5" s="42" t="s">
        <v>23</v>
      </c>
      <c r="Y5" s="42" t="s">
        <v>24</v>
      </c>
      <c r="Z5" s="45" t="s">
        <v>25</v>
      </c>
      <c r="AA5" s="46" t="s">
        <v>26</v>
      </c>
      <c r="AB5" s="47"/>
      <c r="AC5" s="48" t="s">
        <v>27</v>
      </c>
      <c r="AD5" s="49"/>
      <c r="AE5" s="50"/>
      <c r="AF5" s="51"/>
      <c r="AG5" s="48" t="s">
        <v>28</v>
      </c>
      <c r="AH5" s="47"/>
      <c r="AI5" s="48" t="s">
        <v>29</v>
      </c>
      <c r="AJ5" s="47"/>
      <c r="AK5" s="52"/>
      <c r="AL5" s="38"/>
      <c r="AM5" s="38"/>
      <c r="AN5" s="38"/>
    </row>
    <row r="6" spans="1:40" ht="15.5" x14ac:dyDescent="0.35">
      <c r="A6" s="53"/>
      <c r="B6" s="38"/>
      <c r="C6" s="39"/>
      <c r="D6" s="54"/>
      <c r="E6" s="55"/>
      <c r="F6" s="56"/>
      <c r="G6" s="57"/>
      <c r="H6" s="56"/>
      <c r="I6" s="56"/>
      <c r="J6" s="56"/>
      <c r="K6" s="56"/>
      <c r="L6" s="55"/>
      <c r="M6" s="56"/>
      <c r="N6" s="56"/>
      <c r="O6" s="56"/>
      <c r="P6" s="58"/>
      <c r="Q6" s="59"/>
      <c r="R6" s="59"/>
      <c r="S6" s="60"/>
      <c r="T6" s="61"/>
      <c r="U6" s="62"/>
      <c r="V6" s="62"/>
      <c r="W6" s="63"/>
      <c r="X6" s="63"/>
      <c r="Y6" s="63"/>
      <c r="Z6" s="64"/>
      <c r="AA6" s="65"/>
      <c r="AB6" s="66"/>
      <c r="AC6" s="67"/>
      <c r="AD6" s="67"/>
      <c r="AE6" s="67"/>
      <c r="AF6" s="66"/>
      <c r="AG6" s="67"/>
      <c r="AH6" s="66"/>
      <c r="AI6" s="67"/>
      <c r="AJ6" s="66"/>
      <c r="AK6" s="68"/>
      <c r="AL6" s="38"/>
      <c r="AM6" s="38"/>
      <c r="AN6" s="38"/>
    </row>
    <row r="7" spans="1:40" ht="15.5" x14ac:dyDescent="0.35">
      <c r="A7" s="53"/>
      <c r="B7" s="38"/>
      <c r="C7" s="39"/>
      <c r="D7" s="54"/>
      <c r="E7" s="69"/>
      <c r="F7" s="70"/>
      <c r="G7" s="70"/>
      <c r="H7" s="70"/>
      <c r="I7" s="70"/>
      <c r="J7" s="70"/>
      <c r="K7" s="70"/>
      <c r="L7" s="70"/>
      <c r="M7" s="70"/>
      <c r="N7" s="70"/>
      <c r="O7" s="70"/>
      <c r="P7" s="71"/>
      <c r="Q7" s="72"/>
      <c r="R7" s="72"/>
      <c r="S7" s="71"/>
      <c r="T7" s="71"/>
      <c r="U7" s="71"/>
      <c r="V7" s="71"/>
      <c r="W7" s="73"/>
      <c r="X7" s="73"/>
      <c r="Y7" s="73"/>
      <c r="Z7" s="73"/>
      <c r="AA7" s="74"/>
      <c r="AB7" s="75"/>
      <c r="AC7" s="76"/>
      <c r="AD7" s="77"/>
      <c r="AE7" s="77"/>
      <c r="AF7" s="78"/>
      <c r="AG7" s="77"/>
      <c r="AH7" s="78"/>
      <c r="AI7" s="79"/>
      <c r="AJ7" s="78"/>
      <c r="AK7" s="68"/>
      <c r="AL7" s="38"/>
      <c r="AM7" s="38"/>
      <c r="AN7" s="38"/>
    </row>
    <row r="8" spans="1:40" ht="15.5" x14ac:dyDescent="0.35">
      <c r="A8" s="53"/>
      <c r="B8" s="38"/>
      <c r="C8" s="39"/>
      <c r="D8" s="54"/>
      <c r="E8" s="80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Q8" s="83"/>
      <c r="R8" s="83"/>
      <c r="S8" s="82"/>
      <c r="T8" s="82"/>
      <c r="U8" s="82"/>
      <c r="V8" s="82"/>
      <c r="W8" s="76"/>
      <c r="X8" s="76"/>
      <c r="Y8" s="76"/>
      <c r="Z8" s="76"/>
      <c r="AA8" s="84"/>
      <c r="AB8" s="78" t="s">
        <v>30</v>
      </c>
      <c r="AC8" s="85" t="s">
        <v>31</v>
      </c>
      <c r="AD8" s="86"/>
      <c r="AE8" s="77" t="s">
        <v>30</v>
      </c>
      <c r="AF8" s="78" t="s">
        <v>32</v>
      </c>
      <c r="AG8" s="77"/>
      <c r="AH8" s="78" t="s">
        <v>30</v>
      </c>
      <c r="AI8" s="79"/>
      <c r="AJ8" s="78" t="s">
        <v>30</v>
      </c>
      <c r="AK8" s="68"/>
      <c r="AL8" s="38"/>
      <c r="AM8" s="38"/>
      <c r="AN8" s="38"/>
    </row>
    <row r="9" spans="1:40" ht="15.5" x14ac:dyDescent="0.35">
      <c r="A9" s="1"/>
      <c r="B9" s="1"/>
      <c r="C9" s="39"/>
      <c r="D9" s="87"/>
      <c r="E9" s="88" t="s">
        <v>33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90" t="s">
        <v>34</v>
      </c>
      <c r="AB9" s="78" t="s">
        <v>35</v>
      </c>
      <c r="AC9" s="91" t="s">
        <v>36</v>
      </c>
      <c r="AD9" s="92" t="s">
        <v>37</v>
      </c>
      <c r="AE9" s="92" t="s">
        <v>38</v>
      </c>
      <c r="AF9" s="78" t="s">
        <v>39</v>
      </c>
      <c r="AG9" s="93"/>
      <c r="AH9" s="78" t="s">
        <v>40</v>
      </c>
      <c r="AI9" s="92"/>
      <c r="AJ9" s="78" t="s">
        <v>41</v>
      </c>
      <c r="AK9" s="94"/>
      <c r="AL9" s="1"/>
      <c r="AM9" s="1"/>
      <c r="AN9" s="1"/>
    </row>
    <row r="10" spans="1:40" ht="15.5" x14ac:dyDescent="0.35">
      <c r="A10" s="1"/>
      <c r="B10" s="1"/>
      <c r="C10" s="39"/>
      <c r="D10" s="87"/>
      <c r="E10" s="95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90" t="s">
        <v>42</v>
      </c>
      <c r="AB10" s="78" t="s">
        <v>22</v>
      </c>
      <c r="AC10" s="258" t="s">
        <v>43</v>
      </c>
      <c r="AD10" s="259"/>
      <c r="AE10" s="92" t="s">
        <v>23</v>
      </c>
      <c r="AF10" s="78" t="s">
        <v>44</v>
      </c>
      <c r="AG10" s="93" t="s">
        <v>45</v>
      </c>
      <c r="AH10" s="78" t="s">
        <v>24</v>
      </c>
      <c r="AI10" s="92" t="s">
        <v>45</v>
      </c>
      <c r="AJ10" s="78" t="s">
        <v>25</v>
      </c>
      <c r="AK10" s="94"/>
      <c r="AL10" s="1"/>
      <c r="AM10" s="1"/>
      <c r="AN10" s="1"/>
    </row>
    <row r="11" spans="1:40" ht="15.5" x14ac:dyDescent="0.35">
      <c r="A11" s="96" t="s">
        <v>46</v>
      </c>
      <c r="B11" s="38"/>
      <c r="C11" s="39"/>
      <c r="D11" s="97"/>
      <c r="E11" s="98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100"/>
      <c r="Q11" s="101"/>
      <c r="R11" s="101"/>
      <c r="S11" s="100"/>
      <c r="T11" s="100"/>
      <c r="U11" s="100"/>
      <c r="V11" s="100"/>
      <c r="W11" s="100"/>
      <c r="X11" s="100"/>
      <c r="Y11" s="100"/>
      <c r="Z11" s="76"/>
      <c r="AA11" s="90"/>
      <c r="AB11" s="78"/>
      <c r="AC11" s="76"/>
      <c r="AD11" s="77"/>
      <c r="AE11" s="77"/>
      <c r="AF11" s="78"/>
      <c r="AG11" s="77"/>
      <c r="AH11" s="102"/>
      <c r="AI11" s="77"/>
      <c r="AJ11" s="102"/>
      <c r="AK11" s="103"/>
      <c r="AL11" s="38"/>
      <c r="AM11" s="38"/>
      <c r="AN11" s="104" t="s">
        <v>47</v>
      </c>
    </row>
    <row r="12" spans="1:40" ht="15.5" x14ac:dyDescent="0.35">
      <c r="A12" s="19"/>
      <c r="B12" s="19"/>
      <c r="C12" s="19"/>
      <c r="D12" s="105"/>
      <c r="E12" s="106"/>
      <c r="F12" s="69"/>
      <c r="G12" s="107"/>
      <c r="H12" s="107"/>
      <c r="I12" s="107"/>
      <c r="J12" s="107"/>
      <c r="K12" s="107"/>
      <c r="L12" s="106"/>
      <c r="M12" s="107"/>
      <c r="N12" s="107"/>
      <c r="O12" s="107"/>
      <c r="P12" s="108"/>
      <c r="Q12" s="109"/>
      <c r="R12" s="109"/>
      <c r="S12" s="108"/>
      <c r="T12" s="108"/>
      <c r="U12" s="110"/>
      <c r="V12" s="111"/>
      <c r="W12" s="106"/>
      <c r="X12" s="106"/>
      <c r="Y12" s="107"/>
      <c r="Z12" s="70"/>
      <c r="AA12" s="112"/>
      <c r="AB12" s="106"/>
      <c r="AC12" s="70"/>
      <c r="AD12" s="113"/>
      <c r="AE12" s="114"/>
      <c r="AF12" s="106"/>
      <c r="AG12" s="112"/>
      <c r="AH12" s="106"/>
      <c r="AI12" s="112"/>
      <c r="AJ12" s="106"/>
      <c r="AK12" s="115"/>
      <c r="AL12" s="19"/>
      <c r="AM12" s="19"/>
      <c r="AN12" s="19"/>
    </row>
    <row r="13" spans="1:40" ht="15.5" x14ac:dyDescent="0.35">
      <c r="A13" s="1" t="s">
        <v>48</v>
      </c>
      <c r="B13" s="1"/>
      <c r="C13" s="1"/>
      <c r="D13" s="116"/>
      <c r="E13" s="117">
        <v>116148.86</v>
      </c>
      <c r="F13" s="118">
        <v>126145.22</v>
      </c>
      <c r="G13" s="119">
        <v>147310.36000000004</v>
      </c>
      <c r="H13" s="119">
        <v>164565.93100000001</v>
      </c>
      <c r="I13" s="119">
        <v>171962.77299999999</v>
      </c>
      <c r="J13" s="119">
        <v>195219.114</v>
      </c>
      <c r="K13" s="119">
        <v>230803.55</v>
      </c>
      <c r="L13" s="119">
        <v>279990.516</v>
      </c>
      <c r="M13" s="119">
        <v>332058.29599999997</v>
      </c>
      <c r="N13" s="119">
        <v>383482.73300000001</v>
      </c>
      <c r="O13" s="119">
        <v>359044.84727138007</v>
      </c>
      <c r="P13" s="119">
        <v>379941.23300000001</v>
      </c>
      <c r="Q13" s="119">
        <v>426583.73031633999</v>
      </c>
      <c r="R13" s="119">
        <v>457313.83529435005</v>
      </c>
      <c r="S13" s="119">
        <v>507759.15410196991</v>
      </c>
      <c r="T13" s="119">
        <v>561789.77997320995</v>
      </c>
      <c r="U13" s="119">
        <v>606820.53452205006</v>
      </c>
      <c r="V13" s="119">
        <v>664526.44579786994</v>
      </c>
      <c r="W13" s="119">
        <v>711703.01902545989</v>
      </c>
      <c r="X13" s="119">
        <v>738740.5968447699</v>
      </c>
      <c r="Y13" s="119">
        <v>772684.80623059988</v>
      </c>
      <c r="Z13" s="118">
        <v>718180.49901229015</v>
      </c>
      <c r="AA13" s="118">
        <v>910106.67385868984</v>
      </c>
      <c r="AB13" s="120">
        <v>0.2672394685045818</v>
      </c>
      <c r="AC13" s="121">
        <v>896499.5568836187</v>
      </c>
      <c r="AD13" s="121">
        <v>894299.5568836187</v>
      </c>
      <c r="AE13" s="122">
        <v>-1.7368422218081103E-2</v>
      </c>
      <c r="AF13" s="123">
        <v>0.56314543975710452</v>
      </c>
      <c r="AG13" s="118">
        <v>940468.7287735279</v>
      </c>
      <c r="AH13" s="123">
        <v>5.1626070408438585E-2</v>
      </c>
      <c r="AI13" s="118">
        <v>1003971.6830298384</v>
      </c>
      <c r="AJ13" s="123">
        <v>6.7522664298604651E-2</v>
      </c>
      <c r="AK13" s="95"/>
      <c r="AL13" s="1" t="s">
        <v>48</v>
      </c>
      <c r="AM13" s="1"/>
      <c r="AN13" s="1"/>
    </row>
    <row r="14" spans="1:40" ht="15.5" x14ac:dyDescent="0.35">
      <c r="A14" s="38"/>
      <c r="B14" s="53" t="s">
        <v>49</v>
      </c>
      <c r="C14" s="38"/>
      <c r="D14" s="124"/>
      <c r="E14" s="125">
        <v>85883.79</v>
      </c>
      <c r="F14" s="126">
        <v>86478</v>
      </c>
      <c r="G14" s="127">
        <v>90389.505000000005</v>
      </c>
      <c r="H14" s="127">
        <v>94336.679000000004</v>
      </c>
      <c r="I14" s="127">
        <v>98495.13</v>
      </c>
      <c r="J14" s="127">
        <v>110981.88099999999</v>
      </c>
      <c r="K14" s="127">
        <v>125645.348</v>
      </c>
      <c r="L14" s="127">
        <v>140578.34700000001</v>
      </c>
      <c r="M14" s="127">
        <v>168774.35200000001</v>
      </c>
      <c r="N14" s="127">
        <v>195145.712</v>
      </c>
      <c r="O14" s="127">
        <v>205145.02086471001</v>
      </c>
      <c r="P14" s="127">
        <v>226925.02600000001</v>
      </c>
      <c r="Q14" s="127">
        <v>250399.63847673999</v>
      </c>
      <c r="R14" s="127">
        <v>275821.59930461994</v>
      </c>
      <c r="S14" s="127">
        <v>309931.17615712999</v>
      </c>
      <c r="T14" s="127">
        <v>352950.43079874996</v>
      </c>
      <c r="U14" s="127">
        <v>388102.38490979007</v>
      </c>
      <c r="V14" s="127">
        <v>424545.24087794998</v>
      </c>
      <c r="W14" s="127">
        <v>460952.84146492992</v>
      </c>
      <c r="X14" s="127">
        <v>492082.90371524007</v>
      </c>
      <c r="Y14" s="127">
        <v>527632.50909617997</v>
      </c>
      <c r="Z14" s="128">
        <v>487011.07149328006</v>
      </c>
      <c r="AA14" s="128">
        <v>553529.18587817252</v>
      </c>
      <c r="AB14" s="129">
        <v>0.13658439875079975</v>
      </c>
      <c r="AC14" s="130">
        <v>590107.29922045034</v>
      </c>
      <c r="AD14" s="130">
        <v>587907.29922045034</v>
      </c>
      <c r="AE14" s="131">
        <v>6.2107137652980482E-2</v>
      </c>
      <c r="AF14" s="132">
        <v>0.3702085190667242</v>
      </c>
      <c r="AG14" s="128">
        <v>628219.62378634198</v>
      </c>
      <c r="AH14" s="132">
        <v>6.8569185344942607E-2</v>
      </c>
      <c r="AI14" s="128">
        <v>678296.1131370787</v>
      </c>
      <c r="AJ14" s="132">
        <v>7.9711755976231258E-2</v>
      </c>
      <c r="AK14" s="68"/>
      <c r="AL14" s="38"/>
      <c r="AM14" s="38" t="s">
        <v>49</v>
      </c>
      <c r="AN14" s="53"/>
    </row>
    <row r="15" spans="1:40" ht="15.5" x14ac:dyDescent="0.35">
      <c r="A15" s="38"/>
      <c r="B15" s="53" t="s">
        <v>50</v>
      </c>
      <c r="C15" s="38"/>
      <c r="D15" s="124"/>
      <c r="E15" s="125">
        <v>20971.61</v>
      </c>
      <c r="F15" s="126">
        <v>29491.83</v>
      </c>
      <c r="G15" s="127">
        <v>42354.472000000002</v>
      </c>
      <c r="H15" s="127">
        <v>55745.053999999996</v>
      </c>
      <c r="I15" s="127">
        <v>60880.803</v>
      </c>
      <c r="J15" s="127">
        <v>70781.870999999999</v>
      </c>
      <c r="K15" s="127">
        <v>86160.775999999998</v>
      </c>
      <c r="L15" s="127">
        <v>118998.58199999999</v>
      </c>
      <c r="M15" s="127">
        <v>140119.83100000001</v>
      </c>
      <c r="N15" s="127">
        <v>165538.959</v>
      </c>
      <c r="O15" s="127">
        <v>134883.41963711</v>
      </c>
      <c r="P15" s="127">
        <v>132901.68</v>
      </c>
      <c r="Q15" s="127">
        <v>151626.67580486997</v>
      </c>
      <c r="R15" s="127">
        <v>159259.22787949999</v>
      </c>
      <c r="S15" s="127">
        <v>177459.61736355</v>
      </c>
      <c r="T15" s="127">
        <v>184925.39210582004</v>
      </c>
      <c r="U15" s="127">
        <v>191151.64305202005</v>
      </c>
      <c r="V15" s="127">
        <v>204431.76261263998</v>
      </c>
      <c r="W15" s="127">
        <v>217412.04619175999</v>
      </c>
      <c r="X15" s="127">
        <v>212046.05150045999</v>
      </c>
      <c r="Y15" s="127">
        <v>211522.20319641</v>
      </c>
      <c r="Z15" s="128">
        <v>202123.44749682996</v>
      </c>
      <c r="AA15" s="128">
        <v>318380.35087948764</v>
      </c>
      <c r="AB15" s="129">
        <v>0.57517771848058863</v>
      </c>
      <c r="AC15" s="130">
        <v>269931.28508485982</v>
      </c>
      <c r="AD15" s="130">
        <v>269931.28508485982</v>
      </c>
      <c r="AE15" s="131">
        <v>-0.15217354230810121</v>
      </c>
      <c r="AF15" s="132">
        <v>0.16997724204742717</v>
      </c>
      <c r="AG15" s="128">
        <v>274375.16677141143</v>
      </c>
      <c r="AH15" s="132">
        <v>1.6463010892400209E-2</v>
      </c>
      <c r="AI15" s="128">
        <v>286096.86100799072</v>
      </c>
      <c r="AJ15" s="132">
        <v>4.2721410886084055E-2</v>
      </c>
      <c r="AK15" s="68"/>
      <c r="AL15" s="38"/>
      <c r="AM15" s="38" t="s">
        <v>50</v>
      </c>
      <c r="AN15" s="53"/>
    </row>
    <row r="16" spans="1:40" ht="15.5" x14ac:dyDescent="0.35">
      <c r="A16" s="38"/>
      <c r="B16" s="53" t="s">
        <v>51</v>
      </c>
      <c r="C16" s="38"/>
      <c r="D16" s="124"/>
      <c r="E16" s="125">
        <v>3149.93</v>
      </c>
      <c r="F16" s="126">
        <v>4031.35</v>
      </c>
      <c r="G16" s="127">
        <v>7162.7219999999998</v>
      </c>
      <c r="H16" s="127">
        <v>6325.5810000000001</v>
      </c>
      <c r="I16" s="127">
        <v>6132.93</v>
      </c>
      <c r="J16" s="127">
        <v>7487.0730000000003</v>
      </c>
      <c r="K16" s="127">
        <v>12277.625</v>
      </c>
      <c r="L16" s="127">
        <v>15291.351000000001</v>
      </c>
      <c r="M16" s="127">
        <v>20585.420999999998</v>
      </c>
      <c r="N16" s="127">
        <v>20017.580000000002</v>
      </c>
      <c r="O16" s="127">
        <v>15467.795176650001</v>
      </c>
      <c r="P16" s="127">
        <v>17178.188999999998</v>
      </c>
      <c r="Q16" s="127">
        <v>21965.40863179</v>
      </c>
      <c r="R16" s="127">
        <v>19738.708879520003</v>
      </c>
      <c r="S16" s="127">
        <v>17308.789912610002</v>
      </c>
      <c r="T16" s="127">
        <v>21247.289133049995</v>
      </c>
      <c r="U16" s="127">
        <v>24152.773705410003</v>
      </c>
      <c r="V16" s="127">
        <v>31575.661382409999</v>
      </c>
      <c r="W16" s="127">
        <v>28559.56434778</v>
      </c>
      <c r="X16" s="127">
        <v>30523.090633349995</v>
      </c>
      <c r="Y16" s="127">
        <v>28526.386220110002</v>
      </c>
      <c r="Z16" s="128">
        <v>25335.666683390002</v>
      </c>
      <c r="AA16" s="128">
        <v>32662.0958844745</v>
      </c>
      <c r="AB16" s="129">
        <v>0.28917451798841687</v>
      </c>
      <c r="AC16" s="130">
        <v>30903.803751036754</v>
      </c>
      <c r="AD16" s="130">
        <v>30903.803751036754</v>
      </c>
      <c r="AE16" s="131">
        <v>-5.3832801779065464E-2</v>
      </c>
      <c r="AF16" s="132">
        <v>1.9460298307862924E-2</v>
      </c>
      <c r="AG16" s="128">
        <v>32041.292153657647</v>
      </c>
      <c r="AH16" s="132">
        <v>3.6807391471437745E-2</v>
      </c>
      <c r="AI16" s="128">
        <v>33410.141361075111</v>
      </c>
      <c r="AJ16" s="132">
        <v>4.2721410886083833E-2</v>
      </c>
      <c r="AK16" s="68"/>
      <c r="AL16" s="38"/>
      <c r="AM16" s="38" t="s">
        <v>51</v>
      </c>
      <c r="AN16" s="53"/>
    </row>
    <row r="17" spans="1:40" ht="15.5" x14ac:dyDescent="0.35">
      <c r="A17" s="38"/>
      <c r="B17" s="53" t="s">
        <v>52</v>
      </c>
      <c r="C17" s="38"/>
      <c r="D17" s="124"/>
      <c r="E17" s="125">
        <v>5330.43</v>
      </c>
      <c r="F17" s="126">
        <v>5219.76</v>
      </c>
      <c r="G17" s="127">
        <v>6190.6049999999996</v>
      </c>
      <c r="H17" s="127">
        <v>6989.65</v>
      </c>
      <c r="I17" s="127">
        <v>4897.6499999999996</v>
      </c>
      <c r="J17" s="127">
        <v>4406.1210000000001</v>
      </c>
      <c r="K17" s="127">
        <v>4783.107</v>
      </c>
      <c r="L17" s="127">
        <v>3190.529</v>
      </c>
      <c r="M17" s="127">
        <v>285.35700000000003</v>
      </c>
      <c r="N17" s="127">
        <v>143.251</v>
      </c>
      <c r="O17" s="127">
        <v>42.699210260000008</v>
      </c>
      <c r="P17" s="127">
        <v>2.7719999999999998</v>
      </c>
      <c r="Q17" s="127">
        <v>6.6652548300000003</v>
      </c>
      <c r="R17" s="127">
        <v>0.159437</v>
      </c>
      <c r="S17" s="127">
        <v>0</v>
      </c>
      <c r="T17" s="127">
        <v>0</v>
      </c>
      <c r="U17" s="127">
        <v>0</v>
      </c>
      <c r="V17" s="127">
        <v>0</v>
      </c>
      <c r="W17" s="127">
        <v>0</v>
      </c>
      <c r="X17" s="127">
        <v>0</v>
      </c>
      <c r="Y17" s="127">
        <v>0</v>
      </c>
      <c r="Z17" s="128">
        <v>0</v>
      </c>
      <c r="AA17" s="128">
        <v>0</v>
      </c>
      <c r="AB17" s="129">
        <v>0</v>
      </c>
      <c r="AC17" s="130">
        <v>0</v>
      </c>
      <c r="AD17" s="130">
        <v>0</v>
      </c>
      <c r="AE17" s="131">
        <v>0</v>
      </c>
      <c r="AF17" s="132">
        <v>0</v>
      </c>
      <c r="AG17" s="128">
        <v>0</v>
      </c>
      <c r="AH17" s="132">
        <v>0</v>
      </c>
      <c r="AI17" s="128">
        <v>0</v>
      </c>
      <c r="AJ17" s="132">
        <v>0</v>
      </c>
      <c r="AK17" s="68"/>
      <c r="AL17" s="38"/>
      <c r="AM17" s="38" t="s">
        <v>52</v>
      </c>
      <c r="AN17" s="53"/>
    </row>
    <row r="18" spans="1:40" ht="15.5" x14ac:dyDescent="0.35">
      <c r="A18" s="38"/>
      <c r="B18" s="53" t="s">
        <v>53</v>
      </c>
      <c r="C18" s="38"/>
      <c r="D18" s="124"/>
      <c r="E18" s="125">
        <v>813.1</v>
      </c>
      <c r="F18" s="126">
        <v>924.29</v>
      </c>
      <c r="G18" s="127">
        <v>1213.056</v>
      </c>
      <c r="H18" s="127">
        <v>1168.9670000000001</v>
      </c>
      <c r="I18" s="127">
        <v>1556.26</v>
      </c>
      <c r="J18" s="127">
        <v>1562.1679999999999</v>
      </c>
      <c r="K18" s="127">
        <v>1936.694</v>
      </c>
      <c r="L18" s="127">
        <v>1931.7070000000001</v>
      </c>
      <c r="M18" s="127">
        <v>2293.335</v>
      </c>
      <c r="N18" s="127">
        <v>2637.2310000000002</v>
      </c>
      <c r="O18" s="127">
        <v>3505.9123826499999</v>
      </c>
      <c r="P18" s="127">
        <v>2933.5650000000001</v>
      </c>
      <c r="Q18" s="127">
        <v>2585.3421481100004</v>
      </c>
      <c r="R18" s="127">
        <v>2494.13979371</v>
      </c>
      <c r="S18" s="127">
        <v>3059.5706686799999</v>
      </c>
      <c r="T18" s="127">
        <v>2666.6679355900001</v>
      </c>
      <c r="U18" s="127">
        <v>3413.7328548300002</v>
      </c>
      <c r="V18" s="127">
        <v>3973.78092487</v>
      </c>
      <c r="W18" s="127">
        <v>4778.5670209899999</v>
      </c>
      <c r="X18" s="127">
        <v>4088.5509957200002</v>
      </c>
      <c r="Y18" s="127">
        <v>5003.7077179000007</v>
      </c>
      <c r="Z18" s="128">
        <v>3710.3133387899998</v>
      </c>
      <c r="AA18" s="128">
        <v>5535.0412165551061</v>
      </c>
      <c r="AB18" s="129">
        <v>0.49179886202284551</v>
      </c>
      <c r="AC18" s="130">
        <v>5557.1688272720885</v>
      </c>
      <c r="AD18" s="130">
        <v>5557.1688272720885</v>
      </c>
      <c r="AE18" s="131">
        <v>3.9977318779125248E-3</v>
      </c>
      <c r="AF18" s="132">
        <v>3.4993803350904214E-3</v>
      </c>
      <c r="AG18" s="128">
        <v>5832.6460621168417</v>
      </c>
      <c r="AH18" s="132">
        <v>4.9571507256147118E-2</v>
      </c>
      <c r="AI18" s="128">
        <v>6168.5675236937777</v>
      </c>
      <c r="AJ18" s="132">
        <v>5.7593321795874619E-2</v>
      </c>
      <c r="AK18" s="68"/>
      <c r="AL18" s="38"/>
      <c r="AM18" s="38" t="s">
        <v>53</v>
      </c>
      <c r="AN18" s="53"/>
    </row>
    <row r="19" spans="1:40" ht="15.5" x14ac:dyDescent="0.35">
      <c r="A19" s="38"/>
      <c r="B19" s="53"/>
      <c r="C19" s="38"/>
      <c r="D19" s="124"/>
      <c r="E19" s="125"/>
      <c r="F19" s="126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4"/>
      <c r="AA19" s="134"/>
      <c r="AB19" s="135"/>
      <c r="AC19" s="136"/>
      <c r="AD19" s="136"/>
      <c r="AE19" s="131"/>
      <c r="AF19" s="132"/>
      <c r="AG19" s="134"/>
      <c r="AH19" s="132"/>
      <c r="AI19" s="134"/>
      <c r="AJ19" s="132"/>
      <c r="AK19" s="68"/>
      <c r="AL19" s="38"/>
      <c r="AM19" s="38"/>
      <c r="AN19" s="53"/>
    </row>
    <row r="20" spans="1:40" ht="15.5" x14ac:dyDescent="0.35">
      <c r="A20" s="1" t="s">
        <v>54</v>
      </c>
      <c r="B20" s="1"/>
      <c r="C20" s="1"/>
      <c r="D20" s="137"/>
      <c r="E20" s="119">
        <v>0.05</v>
      </c>
      <c r="F20" s="118">
        <v>1257.43</v>
      </c>
      <c r="G20" s="119">
        <v>2717.2550000000001</v>
      </c>
      <c r="H20" s="119">
        <v>3352.0540000000001</v>
      </c>
      <c r="I20" s="119">
        <v>3896.4349999999999</v>
      </c>
      <c r="J20" s="119">
        <v>4443.2960000000003</v>
      </c>
      <c r="K20" s="119">
        <v>4872.04</v>
      </c>
      <c r="L20" s="119">
        <v>5597.4009999999998</v>
      </c>
      <c r="M20" s="119">
        <v>6330.9170000000004</v>
      </c>
      <c r="N20" s="119">
        <v>7327.4629999999997</v>
      </c>
      <c r="O20" s="119">
        <v>7804.8286304899984</v>
      </c>
      <c r="P20" s="119">
        <v>8652.34</v>
      </c>
      <c r="Q20" s="119">
        <v>10173.133106109999</v>
      </c>
      <c r="R20" s="119">
        <v>11378.478332770001</v>
      </c>
      <c r="S20" s="119">
        <v>12475.59746391</v>
      </c>
      <c r="T20" s="119">
        <v>14032.11913117</v>
      </c>
      <c r="U20" s="119">
        <v>15220.157634200003</v>
      </c>
      <c r="V20" s="119">
        <v>15314.760647329998</v>
      </c>
      <c r="W20" s="119">
        <v>16012.405674510001</v>
      </c>
      <c r="X20" s="119">
        <v>17438.988724669998</v>
      </c>
      <c r="Y20" s="119">
        <v>18486.28033836</v>
      </c>
      <c r="Z20" s="118">
        <v>12250.229461779998</v>
      </c>
      <c r="AA20" s="118">
        <v>18932.766537969499</v>
      </c>
      <c r="AB20" s="120">
        <v>0.54550301257936651</v>
      </c>
      <c r="AC20" s="121">
        <v>20619.314664854584</v>
      </c>
      <c r="AD20" s="121">
        <v>20619.314664854584</v>
      </c>
      <c r="AE20" s="122">
        <v>8.9080912897897324E-2</v>
      </c>
      <c r="AF20" s="123">
        <v>1.2984097928990426E-2</v>
      </c>
      <c r="AG20" s="118">
        <v>22329.223041374622</v>
      </c>
      <c r="AH20" s="123">
        <v>8.2927507742755369E-2</v>
      </c>
      <c r="AI20" s="118">
        <v>24099.150859088837</v>
      </c>
      <c r="AJ20" s="123">
        <v>7.9265087479069463E-2</v>
      </c>
      <c r="AK20" s="94"/>
      <c r="AL20" s="1" t="s">
        <v>54</v>
      </c>
      <c r="AM20" s="1"/>
      <c r="AN20" s="1"/>
    </row>
    <row r="21" spans="1:40" ht="15.5" x14ac:dyDescent="0.35">
      <c r="A21" s="38"/>
      <c r="B21" s="38" t="s">
        <v>55</v>
      </c>
      <c r="C21" s="38"/>
      <c r="D21" s="124"/>
      <c r="E21" s="125">
        <v>0.05</v>
      </c>
      <c r="F21" s="126">
        <v>1257.43</v>
      </c>
      <c r="G21" s="125">
        <v>2717.2550000000001</v>
      </c>
      <c r="H21" s="125">
        <v>3352.0540000000001</v>
      </c>
      <c r="I21" s="125">
        <v>3896.4349999999999</v>
      </c>
      <c r="J21" s="125">
        <v>4443.2960000000003</v>
      </c>
      <c r="K21" s="125">
        <v>4872.04</v>
      </c>
      <c r="L21" s="125">
        <v>5597.4009999999998</v>
      </c>
      <c r="M21" s="125">
        <v>6330.9170000000004</v>
      </c>
      <c r="N21" s="125">
        <v>7327.4629999999997</v>
      </c>
      <c r="O21" s="125">
        <v>7804.8286304899984</v>
      </c>
      <c r="P21" s="125">
        <v>8652.34</v>
      </c>
      <c r="Q21" s="125">
        <v>10173.133106109999</v>
      </c>
      <c r="R21" s="125">
        <v>11378.478332770001</v>
      </c>
      <c r="S21" s="125">
        <v>12475.59746391</v>
      </c>
      <c r="T21" s="125">
        <v>14032.11913117</v>
      </c>
      <c r="U21" s="125">
        <v>15220.157634200003</v>
      </c>
      <c r="V21" s="125">
        <v>15314.760647329998</v>
      </c>
      <c r="W21" s="125">
        <v>16012.405674510001</v>
      </c>
      <c r="X21" s="125">
        <v>17438.988724669998</v>
      </c>
      <c r="Y21" s="125">
        <v>18486.28033836</v>
      </c>
      <c r="Z21" s="126">
        <v>12250.229461779998</v>
      </c>
      <c r="AA21" s="126">
        <v>18932.766537969499</v>
      </c>
      <c r="AB21" s="138">
        <v>0.54550301257936651</v>
      </c>
      <c r="AC21" s="139">
        <v>20619.314664854584</v>
      </c>
      <c r="AD21" s="139">
        <v>20619.314664854584</v>
      </c>
      <c r="AE21" s="131">
        <v>8.9080912897897324E-2</v>
      </c>
      <c r="AF21" s="132">
        <v>1.2984097928990426E-2</v>
      </c>
      <c r="AG21" s="126">
        <v>22329.223041374622</v>
      </c>
      <c r="AH21" s="132">
        <v>8.2927507742755369E-2</v>
      </c>
      <c r="AI21" s="126">
        <v>24099.150859088837</v>
      </c>
      <c r="AJ21" s="132">
        <v>7.9265087479069463E-2</v>
      </c>
      <c r="AK21" s="68"/>
      <c r="AL21" s="38"/>
      <c r="AM21" s="38" t="s">
        <v>55</v>
      </c>
      <c r="AN21" s="38"/>
    </row>
    <row r="22" spans="1:40" ht="15.5" x14ac:dyDescent="0.35">
      <c r="A22" s="38"/>
      <c r="B22" s="53"/>
      <c r="C22" s="38"/>
      <c r="D22" s="124"/>
      <c r="E22" s="125"/>
      <c r="F22" s="126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4"/>
      <c r="AA22" s="134"/>
      <c r="AB22" s="135"/>
      <c r="AC22" s="136"/>
      <c r="AD22" s="136"/>
      <c r="AE22" s="140"/>
      <c r="AF22" s="141"/>
      <c r="AG22" s="134"/>
      <c r="AH22" s="141"/>
      <c r="AI22" s="134"/>
      <c r="AJ22" s="141"/>
      <c r="AK22" s="68"/>
      <c r="AL22" s="38"/>
      <c r="AM22" s="38"/>
      <c r="AN22" s="53"/>
    </row>
    <row r="23" spans="1:40" ht="15.5" x14ac:dyDescent="0.35">
      <c r="A23" s="1" t="s">
        <v>56</v>
      </c>
      <c r="B23" s="1"/>
      <c r="C23" s="1"/>
      <c r="D23" s="137"/>
      <c r="E23" s="119">
        <v>3808.41</v>
      </c>
      <c r="F23" s="118">
        <v>3978.83</v>
      </c>
      <c r="G23" s="119">
        <v>4628.2710000000006</v>
      </c>
      <c r="H23" s="119">
        <v>5084.6440000000002</v>
      </c>
      <c r="I23" s="119">
        <v>6707.47</v>
      </c>
      <c r="J23" s="119">
        <v>9012.634</v>
      </c>
      <c r="K23" s="119">
        <v>11137.486000000001</v>
      </c>
      <c r="L23" s="119">
        <v>10332.33</v>
      </c>
      <c r="M23" s="119">
        <v>11883.896000000001</v>
      </c>
      <c r="N23" s="119">
        <v>9477.0789999999997</v>
      </c>
      <c r="O23" s="119">
        <v>8826.421501740002</v>
      </c>
      <c r="P23" s="119">
        <v>9102.3019999999997</v>
      </c>
      <c r="Q23" s="119">
        <v>7817.4994398400004</v>
      </c>
      <c r="R23" s="119">
        <v>8645.2114226999984</v>
      </c>
      <c r="S23" s="119">
        <v>10487.06129166</v>
      </c>
      <c r="T23" s="119">
        <v>12471.53389615</v>
      </c>
      <c r="U23" s="119">
        <v>15044.069006380001</v>
      </c>
      <c r="V23" s="119">
        <v>15661.24596857</v>
      </c>
      <c r="W23" s="119">
        <v>16584.606598210001</v>
      </c>
      <c r="X23" s="119">
        <v>15251.77844672</v>
      </c>
      <c r="Y23" s="119">
        <v>15979.940205900002</v>
      </c>
      <c r="Z23" s="118">
        <v>15946.617679919998</v>
      </c>
      <c r="AA23" s="118">
        <v>19693.303474817829</v>
      </c>
      <c r="AB23" s="120">
        <v>0.23495175403970858</v>
      </c>
      <c r="AC23" s="121">
        <v>20291.185964440498</v>
      </c>
      <c r="AD23" s="121">
        <v>20291.185964440498</v>
      </c>
      <c r="AE23" s="122">
        <v>3.0359684975514112E-2</v>
      </c>
      <c r="AF23" s="123">
        <v>1.2777473448558457E-2</v>
      </c>
      <c r="AG23" s="118">
        <v>21437.924936107629</v>
      </c>
      <c r="AH23" s="123">
        <v>5.6514142331391959E-2</v>
      </c>
      <c r="AI23" s="118">
        <v>22787.474625772651</v>
      </c>
      <c r="AJ23" s="123">
        <v>6.2951507372432047E-2</v>
      </c>
      <c r="AK23" s="94"/>
      <c r="AL23" s="1" t="s">
        <v>56</v>
      </c>
      <c r="AM23" s="1"/>
      <c r="AN23" s="1"/>
    </row>
    <row r="24" spans="1:40" ht="15.5" x14ac:dyDescent="0.35">
      <c r="A24" s="38"/>
      <c r="B24" s="53" t="s">
        <v>57</v>
      </c>
      <c r="C24" s="38"/>
      <c r="D24" s="124"/>
      <c r="E24" s="125">
        <v>15.25</v>
      </c>
      <c r="F24" s="126">
        <v>32.090000000000003</v>
      </c>
      <c r="G24" s="127">
        <v>20.608000000000001</v>
      </c>
      <c r="H24" s="127">
        <v>17.696000000000002</v>
      </c>
      <c r="I24" s="127">
        <v>17.131</v>
      </c>
      <c r="J24" s="127">
        <v>25.189</v>
      </c>
      <c r="K24" s="127">
        <v>29.459</v>
      </c>
      <c r="L24" s="127">
        <v>47.021999999999998</v>
      </c>
      <c r="M24" s="127">
        <v>27.550999999999998</v>
      </c>
      <c r="N24" s="127">
        <v>124.992</v>
      </c>
      <c r="O24" s="127">
        <v>60.083942880000002</v>
      </c>
      <c r="P24" s="127">
        <v>64.584000000000003</v>
      </c>
      <c r="Q24" s="127">
        <v>52.657279630000005</v>
      </c>
      <c r="R24" s="127">
        <v>82.101388700000001</v>
      </c>
      <c r="S24" s="127">
        <v>112.75242162000001</v>
      </c>
      <c r="T24" s="127">
        <v>166.96225957999999</v>
      </c>
      <c r="U24" s="127">
        <v>134.817913</v>
      </c>
      <c r="V24" s="127">
        <v>280.26380158999996</v>
      </c>
      <c r="W24" s="127">
        <v>732.08580433999998</v>
      </c>
      <c r="X24" s="127">
        <v>604.44733422000013</v>
      </c>
      <c r="Y24" s="127">
        <v>572.26051356000016</v>
      </c>
      <c r="Z24" s="128">
        <v>602.00284815999999</v>
      </c>
      <c r="AA24" s="128">
        <v>626.27690376549901</v>
      </c>
      <c r="AB24" s="129">
        <v>4.0322160733444745E-2</v>
      </c>
      <c r="AC24" s="130">
        <v>645.29047327126011</v>
      </c>
      <c r="AD24" s="130">
        <v>645.29047327126011</v>
      </c>
      <c r="AE24" s="131">
        <v>3.0359684975514334E-2</v>
      </c>
      <c r="AF24" s="132">
        <v>4.0634302515784942E-4</v>
      </c>
      <c r="AG24" s="128">
        <v>681.75851092280323</v>
      </c>
      <c r="AH24" s="132">
        <v>5.6514142331391737E-2</v>
      </c>
      <c r="AI24" s="128">
        <v>724.67623684937837</v>
      </c>
      <c r="AJ24" s="132">
        <v>6.2951507372432047E-2</v>
      </c>
      <c r="AK24" s="68"/>
      <c r="AL24" s="38"/>
      <c r="AM24" s="38" t="s">
        <v>57</v>
      </c>
      <c r="AN24" s="53"/>
    </row>
    <row r="25" spans="1:40" ht="15.5" x14ac:dyDescent="0.35">
      <c r="A25" s="38"/>
      <c r="B25" s="53" t="s">
        <v>58</v>
      </c>
      <c r="C25" s="38"/>
      <c r="D25" s="124"/>
      <c r="E25" s="125">
        <v>304.14999999999998</v>
      </c>
      <c r="F25" s="126">
        <v>442.7</v>
      </c>
      <c r="G25" s="127">
        <v>481.851</v>
      </c>
      <c r="H25" s="127">
        <v>432.726</v>
      </c>
      <c r="I25" s="127">
        <v>417.13</v>
      </c>
      <c r="J25" s="127">
        <v>506.91399999999999</v>
      </c>
      <c r="K25" s="127">
        <v>624.654</v>
      </c>
      <c r="L25" s="127">
        <v>747.447</v>
      </c>
      <c r="M25" s="127">
        <v>691.03099999999995</v>
      </c>
      <c r="N25" s="127">
        <v>756.73800000000006</v>
      </c>
      <c r="O25" s="127">
        <v>759.27290018000008</v>
      </c>
      <c r="P25" s="127">
        <v>782.32500000000005</v>
      </c>
      <c r="Q25" s="127">
        <v>1045.1627573500002</v>
      </c>
      <c r="R25" s="127">
        <v>1012.9784356400002</v>
      </c>
      <c r="S25" s="127">
        <v>1101.5053760799999</v>
      </c>
      <c r="T25" s="127">
        <v>1488.62949607</v>
      </c>
      <c r="U25" s="127">
        <v>1982.2076822399999</v>
      </c>
      <c r="V25" s="127">
        <v>1619.4921103399997</v>
      </c>
      <c r="W25" s="127">
        <v>2292.0145893899999</v>
      </c>
      <c r="X25" s="127">
        <v>2069.3319139199998</v>
      </c>
      <c r="Y25" s="127">
        <v>2047.8429223399999</v>
      </c>
      <c r="Z25" s="128">
        <v>2316.29301992</v>
      </c>
      <c r="AA25" s="128">
        <v>2929.4268497576013</v>
      </c>
      <c r="AB25" s="129">
        <v>0.26470477809356674</v>
      </c>
      <c r="AC25" s="130">
        <v>3018.3633260750553</v>
      </c>
      <c r="AD25" s="130">
        <v>3018.3633260750553</v>
      </c>
      <c r="AE25" s="131">
        <v>3.0359684975514334E-2</v>
      </c>
      <c r="AF25" s="132">
        <v>1.9006802916603225E-3</v>
      </c>
      <c r="AG25" s="128">
        <v>3188.9435406927141</v>
      </c>
      <c r="AH25" s="132">
        <v>5.6514142331391737E-2</v>
      </c>
      <c r="AI25" s="128">
        <v>3389.6923435049011</v>
      </c>
      <c r="AJ25" s="132">
        <v>6.2951507372432047E-2</v>
      </c>
      <c r="AK25" s="68"/>
      <c r="AL25" s="38"/>
      <c r="AM25" s="38" t="s">
        <v>58</v>
      </c>
      <c r="AN25" s="53"/>
    </row>
    <row r="26" spans="1:40" ht="15.5" x14ac:dyDescent="0.35">
      <c r="A26" s="38"/>
      <c r="B26" s="38" t="s">
        <v>59</v>
      </c>
      <c r="C26" s="38"/>
      <c r="D26" s="124"/>
      <c r="E26" s="125">
        <v>1090.4000000000001</v>
      </c>
      <c r="F26" s="126">
        <v>1102.1500000000001</v>
      </c>
      <c r="G26" s="127">
        <v>1212.825</v>
      </c>
      <c r="H26" s="127">
        <v>1205.1759999999999</v>
      </c>
      <c r="I26" s="127">
        <v>1101.1469999999999</v>
      </c>
      <c r="J26" s="127">
        <v>1365.902</v>
      </c>
      <c r="K26" s="127">
        <v>1973.373</v>
      </c>
      <c r="L26" s="127">
        <v>2763.8609999999999</v>
      </c>
      <c r="M26" s="127">
        <v>3757.114</v>
      </c>
      <c r="N26" s="127">
        <v>3664.4839999999999</v>
      </c>
      <c r="O26" s="127">
        <v>3324.0174074800007</v>
      </c>
      <c r="P26" s="127">
        <v>2932.9059999999999</v>
      </c>
      <c r="Q26" s="127">
        <v>2886.1144879499998</v>
      </c>
      <c r="R26" s="127">
        <v>3271.8549643000001</v>
      </c>
      <c r="S26" s="127">
        <v>3784.2618024199996</v>
      </c>
      <c r="T26" s="127">
        <v>4150.1229558599998</v>
      </c>
      <c r="U26" s="127">
        <v>5530.7358300699998</v>
      </c>
      <c r="V26" s="127">
        <v>5553.2327895799999</v>
      </c>
      <c r="W26" s="127">
        <v>5837.5106495699993</v>
      </c>
      <c r="X26" s="127">
        <v>5334.7518945099991</v>
      </c>
      <c r="Y26" s="127">
        <v>6240.2093064199998</v>
      </c>
      <c r="Z26" s="128">
        <v>5422.2748899499984</v>
      </c>
      <c r="AA26" s="128">
        <v>6629.2302620242453</v>
      </c>
      <c r="AB26" s="129">
        <v>0.22259206635047168</v>
      </c>
      <c r="AC26" s="130">
        <v>6830.491604409448</v>
      </c>
      <c r="AD26" s="130">
        <v>6830.491604409448</v>
      </c>
      <c r="AE26" s="131">
        <v>3.0359684975514334E-2</v>
      </c>
      <c r="AF26" s="132">
        <v>4.3011988194722409E-3</v>
      </c>
      <c r="AG26" s="128">
        <v>7216.5109791344203</v>
      </c>
      <c r="AH26" s="132">
        <v>5.6514142331391737E-2</v>
      </c>
      <c r="AI26" s="128">
        <v>7670.8012232406372</v>
      </c>
      <c r="AJ26" s="132">
        <v>6.2951507372432047E-2</v>
      </c>
      <c r="AK26" s="68"/>
      <c r="AL26" s="38"/>
      <c r="AM26" s="38" t="s">
        <v>59</v>
      </c>
      <c r="AN26" s="53"/>
    </row>
    <row r="27" spans="1:40" ht="15.5" x14ac:dyDescent="0.35">
      <c r="A27" s="38"/>
      <c r="B27" s="53" t="s">
        <v>60</v>
      </c>
      <c r="C27" s="38"/>
      <c r="D27" s="124"/>
      <c r="E27" s="125">
        <v>1821.64</v>
      </c>
      <c r="F27" s="126">
        <v>2401.89</v>
      </c>
      <c r="G27" s="127">
        <v>2912.9870000000001</v>
      </c>
      <c r="H27" s="127">
        <v>3429.0459999999998</v>
      </c>
      <c r="I27" s="127">
        <v>5172.0619999999999</v>
      </c>
      <c r="J27" s="127">
        <v>7114.6289999999999</v>
      </c>
      <c r="K27" s="127">
        <v>8510</v>
      </c>
      <c r="L27" s="127">
        <v>6774</v>
      </c>
      <c r="M27" s="127">
        <v>7408.2</v>
      </c>
      <c r="N27" s="127">
        <v>4930.8649999999998</v>
      </c>
      <c r="O27" s="127">
        <v>4683.0472511999997</v>
      </c>
      <c r="P27" s="127">
        <v>5322.4870000000001</v>
      </c>
      <c r="Q27" s="127">
        <v>3833.5649149100004</v>
      </c>
      <c r="R27" s="127">
        <v>4278.2766340600001</v>
      </c>
      <c r="S27" s="127">
        <v>5488.5416915400001</v>
      </c>
      <c r="T27" s="127">
        <v>6665.8191846399995</v>
      </c>
      <c r="U27" s="127">
        <v>7396.3075810700002</v>
      </c>
      <c r="V27" s="127">
        <v>8208.2572670600002</v>
      </c>
      <c r="W27" s="127">
        <v>7722.9955549100005</v>
      </c>
      <c r="X27" s="127">
        <v>7243.2473040700015</v>
      </c>
      <c r="Y27" s="127">
        <v>7119.62746358</v>
      </c>
      <c r="Z27" s="128">
        <v>7606.0469218899998</v>
      </c>
      <c r="AA27" s="128">
        <v>9508.3694592704815</v>
      </c>
      <c r="AB27" s="129">
        <v>0.25010660030319398</v>
      </c>
      <c r="AC27" s="130">
        <v>9797.0405606847344</v>
      </c>
      <c r="AD27" s="130">
        <v>9797.0405606847344</v>
      </c>
      <c r="AE27" s="131">
        <v>3.0359684975514334E-2</v>
      </c>
      <c r="AF27" s="132">
        <v>6.1692513122680436E-3</v>
      </c>
      <c r="AG27" s="128">
        <v>10350.71190535769</v>
      </c>
      <c r="AH27" s="132">
        <v>5.6514142331391737E-2</v>
      </c>
      <c r="AI27" s="128">
        <v>11002.304822177735</v>
      </c>
      <c r="AJ27" s="132">
        <v>6.2951507372432047E-2</v>
      </c>
      <c r="AK27" s="68"/>
      <c r="AL27" s="38"/>
      <c r="AM27" s="38" t="s">
        <v>60</v>
      </c>
      <c r="AN27" s="53"/>
    </row>
    <row r="28" spans="1:40" ht="15.5" x14ac:dyDescent="0.35">
      <c r="A28" s="38"/>
      <c r="B28" s="38" t="s">
        <v>61</v>
      </c>
      <c r="C28" s="38"/>
      <c r="D28" s="124"/>
      <c r="E28" s="125">
        <v>576.96</v>
      </c>
      <c r="F28" s="126">
        <v>0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v>0</v>
      </c>
      <c r="U28" s="127">
        <v>0</v>
      </c>
      <c r="V28" s="127">
        <v>0</v>
      </c>
      <c r="W28" s="127">
        <v>0</v>
      </c>
      <c r="X28" s="127">
        <v>0</v>
      </c>
      <c r="Y28" s="127">
        <v>0</v>
      </c>
      <c r="Z28" s="128">
        <v>0</v>
      </c>
      <c r="AA28" s="128">
        <v>0</v>
      </c>
      <c r="AB28" s="129">
        <v>0</v>
      </c>
      <c r="AC28" s="130">
        <v>0</v>
      </c>
      <c r="AD28" s="130">
        <v>0</v>
      </c>
      <c r="AE28" s="142">
        <v>0</v>
      </c>
      <c r="AF28" s="143">
        <v>0</v>
      </c>
      <c r="AG28" s="128">
        <v>0</v>
      </c>
      <c r="AH28" s="143">
        <v>0</v>
      </c>
      <c r="AI28" s="128">
        <v>0</v>
      </c>
      <c r="AJ28" s="143">
        <v>0</v>
      </c>
      <c r="AK28" s="68"/>
      <c r="AL28" s="38"/>
      <c r="AM28" s="38" t="s">
        <v>61</v>
      </c>
      <c r="AN28" s="38"/>
    </row>
    <row r="29" spans="1:40" ht="15.5" x14ac:dyDescent="0.35">
      <c r="A29" s="38"/>
      <c r="B29" s="53"/>
      <c r="C29" s="38"/>
      <c r="D29" s="124"/>
      <c r="E29" s="125"/>
      <c r="F29" s="126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4"/>
      <c r="AA29" s="134"/>
      <c r="AB29" s="135"/>
      <c r="AC29" s="136"/>
      <c r="AD29" s="136"/>
      <c r="AE29" s="131"/>
      <c r="AF29" s="132"/>
      <c r="AG29" s="134"/>
      <c r="AH29" s="132"/>
      <c r="AI29" s="134"/>
      <c r="AJ29" s="132"/>
      <c r="AK29" s="68"/>
      <c r="AL29" s="38"/>
      <c r="AM29" s="38"/>
      <c r="AN29" s="53"/>
    </row>
    <row r="30" spans="1:40" ht="15.5" x14ac:dyDescent="0.35">
      <c r="A30" s="1" t="s">
        <v>62</v>
      </c>
      <c r="B30" s="1"/>
      <c r="C30" s="1"/>
      <c r="D30" s="137"/>
      <c r="E30" s="119">
        <v>72184.66</v>
      </c>
      <c r="F30" s="118">
        <v>78877.48</v>
      </c>
      <c r="G30" s="119">
        <v>86885.068999999989</v>
      </c>
      <c r="H30" s="119">
        <v>97311.510999999999</v>
      </c>
      <c r="I30" s="119">
        <v>110108.572</v>
      </c>
      <c r="J30" s="119">
        <v>131980.57399999999</v>
      </c>
      <c r="K30" s="119">
        <v>151223.70000000001</v>
      </c>
      <c r="L30" s="119">
        <v>174671.35</v>
      </c>
      <c r="M30" s="119">
        <v>194690.285</v>
      </c>
      <c r="N30" s="119">
        <v>201415.98500000002</v>
      </c>
      <c r="O30" s="119">
        <v>203666.75343915002</v>
      </c>
      <c r="P30" s="119">
        <v>249490.37299999999</v>
      </c>
      <c r="Q30" s="119">
        <v>263949.85772367002</v>
      </c>
      <c r="R30" s="119">
        <v>296921.46868008003</v>
      </c>
      <c r="S30" s="119">
        <v>324548.17540290998</v>
      </c>
      <c r="T30" s="119">
        <v>356554.42293789005</v>
      </c>
      <c r="U30" s="119">
        <v>385955.94463797996</v>
      </c>
      <c r="V30" s="119">
        <v>402463.94998693984</v>
      </c>
      <c r="W30" s="119">
        <v>422248.2819384301</v>
      </c>
      <c r="X30" s="119">
        <v>460544.57495218987</v>
      </c>
      <c r="Y30" s="119">
        <v>492282.78771898994</v>
      </c>
      <c r="Z30" s="118">
        <v>455866.61475288973</v>
      </c>
      <c r="AA30" s="118">
        <v>541296.11379823752</v>
      </c>
      <c r="AB30" s="120">
        <v>0.18740020936092527</v>
      </c>
      <c r="AC30" s="121">
        <v>603732.26645340561</v>
      </c>
      <c r="AD30" s="121">
        <v>600732.26645340561</v>
      </c>
      <c r="AE30" s="122">
        <v>0.10980339806637196</v>
      </c>
      <c r="AF30" s="123">
        <v>0.37828447276331417</v>
      </c>
      <c r="AG30" s="118">
        <v>643211.12085574586</v>
      </c>
      <c r="AH30" s="123">
        <v>7.0711790883360326E-2</v>
      </c>
      <c r="AI30" s="118">
        <v>685483.11088912631</v>
      </c>
      <c r="AJ30" s="123">
        <v>6.5720241243871325E-2</v>
      </c>
      <c r="AK30" s="94"/>
      <c r="AL30" s="1" t="s">
        <v>62</v>
      </c>
      <c r="AM30" s="1"/>
      <c r="AN30" s="1"/>
    </row>
    <row r="31" spans="1:40" ht="15.5" x14ac:dyDescent="0.35">
      <c r="A31" s="38"/>
      <c r="B31" s="53" t="s">
        <v>63</v>
      </c>
      <c r="C31" s="38"/>
      <c r="D31" s="124"/>
      <c r="E31" s="125">
        <v>48376.84</v>
      </c>
      <c r="F31" s="126">
        <v>54455.19</v>
      </c>
      <c r="G31" s="127">
        <v>61056.608999999997</v>
      </c>
      <c r="H31" s="127">
        <v>70149.851999999999</v>
      </c>
      <c r="I31" s="127">
        <v>80681.755000000005</v>
      </c>
      <c r="J31" s="127">
        <v>98157.875</v>
      </c>
      <c r="K31" s="127">
        <v>114351.6</v>
      </c>
      <c r="L31" s="127">
        <v>134462.6</v>
      </c>
      <c r="M31" s="127">
        <v>150442.79999999999</v>
      </c>
      <c r="N31" s="127">
        <v>154343.14000000001</v>
      </c>
      <c r="O31" s="127">
        <v>147941.32226164002</v>
      </c>
      <c r="P31" s="127">
        <v>183571.43900000001</v>
      </c>
      <c r="Q31" s="127">
        <v>191020.19853625001</v>
      </c>
      <c r="R31" s="127">
        <v>215023.03517333005</v>
      </c>
      <c r="S31" s="127">
        <v>237666.57887253998</v>
      </c>
      <c r="T31" s="127">
        <v>261294.78794095002</v>
      </c>
      <c r="U31" s="127">
        <v>281111.41002235998</v>
      </c>
      <c r="V31" s="127">
        <v>289166.72246189998</v>
      </c>
      <c r="W31" s="127">
        <v>297997.58656050998</v>
      </c>
      <c r="X31" s="127">
        <v>324765.97789958993</v>
      </c>
      <c r="Y31" s="127">
        <v>346760.76735686004</v>
      </c>
      <c r="Z31" s="128">
        <v>331196.84808895993</v>
      </c>
      <c r="AA31" s="128">
        <v>383723.87735210947</v>
      </c>
      <c r="AB31" s="129">
        <v>0.15859761216399226</v>
      </c>
      <c r="AC31" s="130">
        <v>439680.6461851194</v>
      </c>
      <c r="AD31" s="130">
        <v>439680.6461851194</v>
      </c>
      <c r="AE31" s="131">
        <v>0.14582561090318436</v>
      </c>
      <c r="AF31" s="132">
        <v>0.27686936546344432</v>
      </c>
      <c r="AG31" s="128">
        <v>473091.68865381234</v>
      </c>
      <c r="AH31" s="132">
        <v>7.5989340805839856E-2</v>
      </c>
      <c r="AI31" s="128">
        <v>505006.64826606406</v>
      </c>
      <c r="AJ31" s="132">
        <v>6.7460410693466422E-2</v>
      </c>
      <c r="AK31" s="68"/>
      <c r="AL31" s="38"/>
      <c r="AM31" s="38" t="s">
        <v>63</v>
      </c>
      <c r="AN31" s="53"/>
    </row>
    <row r="32" spans="1:40" ht="15.5" x14ac:dyDescent="0.35">
      <c r="A32" s="38"/>
      <c r="B32" s="53" t="s">
        <v>64</v>
      </c>
      <c r="C32" s="38"/>
      <c r="D32" s="124"/>
      <c r="E32" s="125">
        <v>8886.14</v>
      </c>
      <c r="F32" s="126">
        <v>9126.59</v>
      </c>
      <c r="G32" s="127">
        <v>9797.2260000000006</v>
      </c>
      <c r="H32" s="127">
        <v>10422.626</v>
      </c>
      <c r="I32" s="127">
        <v>11364.575999999999</v>
      </c>
      <c r="J32" s="127">
        <v>13066.653</v>
      </c>
      <c r="K32" s="127">
        <v>14546.5</v>
      </c>
      <c r="L32" s="127">
        <v>16369.45</v>
      </c>
      <c r="M32" s="127">
        <v>18218.400000000001</v>
      </c>
      <c r="N32" s="127">
        <v>20184.54</v>
      </c>
      <c r="O32" s="127">
        <v>21289.278435080003</v>
      </c>
      <c r="P32" s="127">
        <v>22967.614000000001</v>
      </c>
      <c r="Q32" s="127">
        <v>25411.147777390004</v>
      </c>
      <c r="R32" s="127">
        <v>28377.71090659</v>
      </c>
      <c r="S32" s="127">
        <v>29039.468620700001</v>
      </c>
      <c r="T32" s="127">
        <v>32333.60039666</v>
      </c>
      <c r="U32" s="127">
        <v>35076.728967069997</v>
      </c>
      <c r="V32" s="127">
        <v>35773.827543139996</v>
      </c>
      <c r="W32" s="127">
        <v>37355.874661140006</v>
      </c>
      <c r="X32" s="127">
        <v>40829.690010560007</v>
      </c>
      <c r="Y32" s="127">
        <v>46826.57401841</v>
      </c>
      <c r="Z32" s="128">
        <v>32273.030796910003</v>
      </c>
      <c r="AA32" s="128">
        <v>48211.955983113599</v>
      </c>
      <c r="AB32" s="129">
        <v>0.49387754396248629</v>
      </c>
      <c r="AC32" s="130">
        <v>51364.316779154055</v>
      </c>
      <c r="AD32" s="130">
        <v>51864.316779154055</v>
      </c>
      <c r="AE32" s="131">
        <v>7.5756328934667216E-2</v>
      </c>
      <c r="AF32" s="132">
        <v>3.2659250757181589E-2</v>
      </c>
      <c r="AG32" s="128">
        <v>55190.59913366245</v>
      </c>
      <c r="AH32" s="132">
        <v>6.4134313552653088E-2</v>
      </c>
      <c r="AI32" s="128">
        <v>58838.705142756451</v>
      </c>
      <c r="AJ32" s="132">
        <v>6.6100134196023008E-2</v>
      </c>
      <c r="AK32" s="68"/>
      <c r="AL32" s="38"/>
      <c r="AM32" s="38" t="s">
        <v>64</v>
      </c>
      <c r="AN32" s="53"/>
    </row>
    <row r="33" spans="1:40" ht="15.5" x14ac:dyDescent="0.35">
      <c r="A33" s="38"/>
      <c r="B33" s="53" t="s">
        <v>65</v>
      </c>
      <c r="C33" s="38"/>
      <c r="D33" s="124"/>
      <c r="E33" s="125">
        <v>0</v>
      </c>
      <c r="F33" s="126">
        <v>0</v>
      </c>
      <c r="G33" s="127">
        <v>0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127">
        <v>0</v>
      </c>
      <c r="N33" s="127">
        <v>0</v>
      </c>
      <c r="O33" s="127">
        <v>0</v>
      </c>
      <c r="P33" s="127">
        <v>0</v>
      </c>
      <c r="Q33" s="127">
        <v>0</v>
      </c>
      <c r="R33" s="127">
        <v>0</v>
      </c>
      <c r="S33" s="127">
        <v>0</v>
      </c>
      <c r="T33" s="127">
        <v>0</v>
      </c>
      <c r="U33" s="127">
        <v>0</v>
      </c>
      <c r="V33" s="127">
        <v>0</v>
      </c>
      <c r="W33" s="127">
        <v>0</v>
      </c>
      <c r="X33" s="127">
        <v>3195.1095809200006</v>
      </c>
      <c r="Y33" s="127">
        <v>2446.1838920800001</v>
      </c>
      <c r="Z33" s="128">
        <v>2046.17693188</v>
      </c>
      <c r="AA33" s="128">
        <v>2210.6206499188152</v>
      </c>
      <c r="AB33" s="129">
        <v>8.0366323887605562E-2</v>
      </c>
      <c r="AC33" s="130">
        <v>2355.1630923404073</v>
      </c>
      <c r="AD33" s="130">
        <v>2355.1630923404073</v>
      </c>
      <c r="AE33" s="131">
        <v>6.5385457440154005E-2</v>
      </c>
      <c r="AF33" s="132">
        <v>1.4830593900298009E-3</v>
      </c>
      <c r="AG33" s="128">
        <v>2506.2098605722031</v>
      </c>
      <c r="AH33" s="132">
        <v>6.4134313552653088E-2</v>
      </c>
      <c r="AI33" s="128">
        <v>2671.8706686794217</v>
      </c>
      <c r="AJ33" s="132">
        <v>6.6100134196023008E-2</v>
      </c>
      <c r="AK33" s="68"/>
      <c r="AL33" s="38"/>
      <c r="AM33" s="38" t="s">
        <v>65</v>
      </c>
      <c r="AN33" s="53"/>
    </row>
    <row r="34" spans="1:40" ht="15.5" x14ac:dyDescent="0.35">
      <c r="A34" s="38"/>
      <c r="B34" s="53" t="s">
        <v>66</v>
      </c>
      <c r="C34" s="38"/>
      <c r="D34" s="124"/>
      <c r="E34" s="125">
        <v>584.26</v>
      </c>
      <c r="F34" s="126">
        <v>693.89</v>
      </c>
      <c r="G34" s="127">
        <v>776.12800000000004</v>
      </c>
      <c r="H34" s="127">
        <v>1050.184</v>
      </c>
      <c r="I34" s="127">
        <v>1016.151</v>
      </c>
      <c r="J34" s="127">
        <v>1015.184</v>
      </c>
      <c r="K34" s="127">
        <v>1157.3</v>
      </c>
      <c r="L34" s="127">
        <v>1282.7</v>
      </c>
      <c r="M34" s="127">
        <v>1480.5</v>
      </c>
      <c r="N34" s="127">
        <v>1169.54</v>
      </c>
      <c r="O34" s="127">
        <v>1275.9419868700002</v>
      </c>
      <c r="P34" s="127">
        <v>1596.229</v>
      </c>
      <c r="Q34" s="127">
        <v>1828.3468724999998</v>
      </c>
      <c r="R34" s="127">
        <v>2231.94063904</v>
      </c>
      <c r="S34" s="127">
        <v>2363.3103957099997</v>
      </c>
      <c r="T34" s="127">
        <v>2962.2546726600003</v>
      </c>
      <c r="U34" s="127">
        <v>3014.0508107999999</v>
      </c>
      <c r="V34" s="127">
        <v>3396.1643631499992</v>
      </c>
      <c r="W34" s="127">
        <v>3780.88694244</v>
      </c>
      <c r="X34" s="127">
        <v>4191.8711809799997</v>
      </c>
      <c r="Y34" s="127">
        <v>4124.2412564799997</v>
      </c>
      <c r="Z34" s="128">
        <v>3385.5065106100005</v>
      </c>
      <c r="AA34" s="128">
        <v>4276.2623066433634</v>
      </c>
      <c r="AB34" s="129">
        <v>0.26310857570108959</v>
      </c>
      <c r="AC34" s="130">
        <v>4406.088283145722</v>
      </c>
      <c r="AD34" s="130">
        <v>4406.088283145722</v>
      </c>
      <c r="AE34" s="131">
        <v>3.0359684975514334E-2</v>
      </c>
      <c r="AF34" s="132">
        <v>2.7745384694891754E-3</v>
      </c>
      <c r="AG34" s="128">
        <v>4655.0945835040966</v>
      </c>
      <c r="AH34" s="132">
        <v>5.6514142331391737E-2</v>
      </c>
      <c r="AI34" s="128">
        <v>4948.1398044969228</v>
      </c>
      <c r="AJ34" s="132">
        <v>6.2951507372432047E-2</v>
      </c>
      <c r="AK34" s="68"/>
      <c r="AL34" s="38"/>
      <c r="AM34" s="53" t="s">
        <v>66</v>
      </c>
      <c r="AN34" s="53"/>
    </row>
    <row r="35" spans="1:40" ht="15.5" x14ac:dyDescent="0.35">
      <c r="A35" s="38"/>
      <c r="B35" s="38" t="s">
        <v>67</v>
      </c>
      <c r="C35" s="53"/>
      <c r="D35" s="124"/>
      <c r="E35" s="125">
        <v>14289.8</v>
      </c>
      <c r="F35" s="126">
        <v>14495.29</v>
      </c>
      <c r="G35" s="127">
        <v>14923.196</v>
      </c>
      <c r="H35" s="127">
        <v>15333.757</v>
      </c>
      <c r="I35" s="127">
        <v>16652.387999999999</v>
      </c>
      <c r="J35" s="127">
        <v>19190.431</v>
      </c>
      <c r="K35" s="127">
        <v>20506.7</v>
      </c>
      <c r="L35" s="127">
        <v>21844.6</v>
      </c>
      <c r="M35" s="127">
        <v>23740.5</v>
      </c>
      <c r="N35" s="127">
        <v>24883.75</v>
      </c>
      <c r="O35" s="127">
        <v>28832.53645381</v>
      </c>
      <c r="P35" s="127">
        <v>34417.576999999997</v>
      </c>
      <c r="Q35" s="127">
        <v>36602.26322347</v>
      </c>
      <c r="R35" s="127">
        <v>40410.388909790003</v>
      </c>
      <c r="S35" s="127">
        <v>43684.653617720003</v>
      </c>
      <c r="T35" s="127">
        <v>48466.532350310008</v>
      </c>
      <c r="U35" s="127">
        <v>55607.300826900006</v>
      </c>
      <c r="V35" s="127">
        <v>62778.833793099999</v>
      </c>
      <c r="W35" s="127">
        <v>70948.575528150002</v>
      </c>
      <c r="X35" s="127">
        <v>75372.226085470014</v>
      </c>
      <c r="Y35" s="127">
        <v>80175.16006426001</v>
      </c>
      <c r="Z35" s="128">
        <v>75502.814374640002</v>
      </c>
      <c r="AA35" s="128">
        <v>89883.837305282956</v>
      </c>
      <c r="AB35" s="129">
        <v>0.19047002485609688</v>
      </c>
      <c r="AC35" s="130">
        <v>92612.682290261728</v>
      </c>
      <c r="AD35" s="130">
        <v>89112.682290261728</v>
      </c>
      <c r="AE35" s="131">
        <v>-8.5794625389886692E-3</v>
      </c>
      <c r="AF35" s="132">
        <v>5.6114755139943885E-2</v>
      </c>
      <c r="AG35" s="128">
        <v>94148.809100745668</v>
      </c>
      <c r="AH35" s="132">
        <v>5.6514142331391737E-2</v>
      </c>
      <c r="AI35" s="128">
        <v>100075.61855095696</v>
      </c>
      <c r="AJ35" s="132">
        <v>6.2951507372432047E-2</v>
      </c>
      <c r="AK35" s="68"/>
      <c r="AL35" s="38"/>
      <c r="AM35" s="38" t="s">
        <v>67</v>
      </c>
      <c r="AN35" s="53"/>
    </row>
    <row r="36" spans="1:40" ht="15.5" x14ac:dyDescent="0.35">
      <c r="A36" s="38"/>
      <c r="B36" s="38" t="s">
        <v>68</v>
      </c>
      <c r="C36" s="38"/>
      <c r="D36" s="124"/>
      <c r="E36" s="125">
        <v>0</v>
      </c>
      <c r="F36" s="126">
        <v>85.78</v>
      </c>
      <c r="G36" s="127">
        <v>296.39499999999998</v>
      </c>
      <c r="H36" s="127">
        <v>324.75700000000001</v>
      </c>
      <c r="I36" s="127">
        <v>367.16300000000001</v>
      </c>
      <c r="J36" s="127">
        <v>412.17599999999999</v>
      </c>
      <c r="K36" s="127">
        <v>458.2</v>
      </c>
      <c r="L36" s="127">
        <v>484.8</v>
      </c>
      <c r="M36" s="127">
        <v>540.63499999999999</v>
      </c>
      <c r="N36" s="127">
        <v>549.36500000000001</v>
      </c>
      <c r="O36" s="127">
        <v>580.32608350999999</v>
      </c>
      <c r="P36" s="127">
        <v>647.80999999999995</v>
      </c>
      <c r="Q36" s="127">
        <v>762.41623288999995</v>
      </c>
      <c r="R36" s="127">
        <v>873.06045793999999</v>
      </c>
      <c r="S36" s="127">
        <v>878.69746052000005</v>
      </c>
      <c r="T36" s="127">
        <v>906.57518025999991</v>
      </c>
      <c r="U36" s="127">
        <v>941.22605877000012</v>
      </c>
      <c r="V36" s="127">
        <v>1003.9043559600001</v>
      </c>
      <c r="W36" s="127">
        <v>1086.0402727500002</v>
      </c>
      <c r="X36" s="127">
        <v>1082.86225608</v>
      </c>
      <c r="Y36" s="127">
        <v>1068.2583919399999</v>
      </c>
      <c r="Z36" s="128">
        <v>138.46490732999999</v>
      </c>
      <c r="AA36" s="128">
        <v>201.11831557688356</v>
      </c>
      <c r="AB36" s="129">
        <v>0.45248582803412596</v>
      </c>
      <c r="AC36" s="130">
        <v>210.22430460341576</v>
      </c>
      <c r="AD36" s="130">
        <v>210.22430460341576</v>
      </c>
      <c r="AE36" s="131">
        <v>4.527677651044737E-2</v>
      </c>
      <c r="AF36" s="132">
        <v>1.3237942203177066E-4</v>
      </c>
      <c r="AG36" s="128">
        <v>219.52271850822206</v>
      </c>
      <c r="AH36" s="132">
        <v>4.4230917649353607E-2</v>
      </c>
      <c r="AI36" s="128">
        <v>229.29789959390754</v>
      </c>
      <c r="AJ36" s="132">
        <v>4.452924577516737E-2</v>
      </c>
      <c r="AK36" s="68"/>
      <c r="AL36" s="38"/>
      <c r="AM36" s="38" t="s">
        <v>68</v>
      </c>
      <c r="AN36" s="38"/>
    </row>
    <row r="37" spans="1:40" ht="15.5" x14ac:dyDescent="0.35">
      <c r="A37" s="38"/>
      <c r="B37" s="38" t="s">
        <v>69</v>
      </c>
      <c r="C37" s="38"/>
      <c r="D37" s="124"/>
      <c r="E37" s="125">
        <v>0</v>
      </c>
      <c r="F37" s="126">
        <v>0</v>
      </c>
      <c r="G37" s="127">
        <v>0</v>
      </c>
      <c r="H37" s="127">
        <v>0</v>
      </c>
      <c r="I37" s="127">
        <v>0</v>
      </c>
      <c r="J37" s="127">
        <v>0</v>
      </c>
      <c r="K37" s="127">
        <v>0</v>
      </c>
      <c r="L37" s="127">
        <v>0</v>
      </c>
      <c r="M37" s="127">
        <v>0</v>
      </c>
      <c r="N37" s="127">
        <v>0</v>
      </c>
      <c r="O37" s="127">
        <v>3341.6911724000001</v>
      </c>
      <c r="P37" s="127">
        <v>4996.366</v>
      </c>
      <c r="Q37" s="127">
        <v>6429.7209999999995</v>
      </c>
      <c r="R37" s="127">
        <v>7983.9404369000003</v>
      </c>
      <c r="S37" s="127">
        <v>8818.9300632800023</v>
      </c>
      <c r="T37" s="127">
        <v>8648.1702148899967</v>
      </c>
      <c r="U37" s="127">
        <v>8471.7740002299997</v>
      </c>
      <c r="V37" s="127">
        <v>8457.6683582700007</v>
      </c>
      <c r="W37" s="127">
        <v>8500.9696797999986</v>
      </c>
      <c r="X37" s="127">
        <v>8403.9620708000002</v>
      </c>
      <c r="Y37" s="127">
        <v>8290.6756081700005</v>
      </c>
      <c r="Z37" s="128">
        <v>7739.3396424699995</v>
      </c>
      <c r="AA37" s="128">
        <v>8005.286884221061</v>
      </c>
      <c r="AB37" s="129">
        <v>3.4363040522431998E-2</v>
      </c>
      <c r="AC37" s="130">
        <v>8158.9295260449926</v>
      </c>
      <c r="AD37" s="130">
        <v>8158.9295260449926</v>
      </c>
      <c r="AE37" s="131">
        <v>1.9192646565455496E-2</v>
      </c>
      <c r="AF37" s="132">
        <v>5.1377236190331315E-3</v>
      </c>
      <c r="AG37" s="128">
        <v>8295.2941177547036</v>
      </c>
      <c r="AH37" s="132">
        <v>1.6713539597861038E-2</v>
      </c>
      <c r="AI37" s="128">
        <v>8440.5251159026702</v>
      </c>
      <c r="AJ37" s="132">
        <v>1.7507636991089148E-2</v>
      </c>
      <c r="AK37" s="68"/>
      <c r="AL37" s="38"/>
      <c r="AM37" s="38" t="s">
        <v>69</v>
      </c>
      <c r="AN37" s="38"/>
    </row>
    <row r="38" spans="1:40" ht="15.5" x14ac:dyDescent="0.35">
      <c r="A38" s="38"/>
      <c r="B38" s="53" t="s">
        <v>70</v>
      </c>
      <c r="C38" s="38"/>
      <c r="D38" s="124"/>
      <c r="E38" s="125">
        <v>47.62</v>
      </c>
      <c r="F38" s="126">
        <v>20.74</v>
      </c>
      <c r="G38" s="127">
        <v>35.515000000000001</v>
      </c>
      <c r="H38" s="127">
        <v>30.335000000000001</v>
      </c>
      <c r="I38" s="127">
        <v>26.539000000000001</v>
      </c>
      <c r="J38" s="127">
        <v>138.255</v>
      </c>
      <c r="K38" s="127">
        <v>203.4</v>
      </c>
      <c r="L38" s="127">
        <v>227.2</v>
      </c>
      <c r="M38" s="127">
        <v>267.45</v>
      </c>
      <c r="N38" s="127">
        <v>285.64999999999998</v>
      </c>
      <c r="O38" s="127">
        <v>405.65704584000002</v>
      </c>
      <c r="P38" s="127">
        <v>1293.3389999999999</v>
      </c>
      <c r="Q38" s="127">
        <v>1895.7639999999999</v>
      </c>
      <c r="R38" s="127">
        <v>2021.3921564900002</v>
      </c>
      <c r="S38" s="127">
        <v>2096.5363724400004</v>
      </c>
      <c r="T38" s="127">
        <v>1942.5021821600001</v>
      </c>
      <c r="U38" s="127">
        <v>1733.4539518499998</v>
      </c>
      <c r="V38" s="127">
        <v>1886.8291114199999</v>
      </c>
      <c r="W38" s="127">
        <v>2578.3482936400001</v>
      </c>
      <c r="X38" s="127">
        <v>2702.87586779</v>
      </c>
      <c r="Y38" s="127">
        <v>2590.9271307899999</v>
      </c>
      <c r="Z38" s="128">
        <v>3584.4335000900001</v>
      </c>
      <c r="AA38" s="128">
        <v>4783.1550013712804</v>
      </c>
      <c r="AB38" s="129">
        <v>0.33442425455826763</v>
      </c>
      <c r="AC38" s="130">
        <v>4944.2159927360253</v>
      </c>
      <c r="AD38" s="130">
        <v>4944.2159927360253</v>
      </c>
      <c r="AE38" s="131">
        <v>3.3672542771156388E-2</v>
      </c>
      <c r="AF38" s="132">
        <v>3.1134005021605749E-3</v>
      </c>
      <c r="AG38" s="128">
        <v>5103.9026871860769</v>
      </c>
      <c r="AH38" s="132">
        <v>3.2297677667128877E-2</v>
      </c>
      <c r="AI38" s="128">
        <v>5272.305440675922</v>
      </c>
      <c r="AJ38" s="132">
        <v>3.2994898964793906E-2</v>
      </c>
      <c r="AK38" s="68"/>
      <c r="AL38" s="38"/>
      <c r="AM38" s="38" t="s">
        <v>70</v>
      </c>
      <c r="AN38" s="53"/>
    </row>
    <row r="39" spans="1:40" ht="15.5" x14ac:dyDescent="0.35">
      <c r="A39" s="38"/>
      <c r="B39" s="53"/>
      <c r="C39" s="38"/>
      <c r="D39" s="124"/>
      <c r="E39" s="125"/>
      <c r="F39" s="126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5"/>
      <c r="AA39" s="145"/>
      <c r="AB39" s="135"/>
      <c r="AC39" s="146"/>
      <c r="AD39" s="146"/>
      <c r="AE39" s="131"/>
      <c r="AF39" s="132"/>
      <c r="AG39" s="145"/>
      <c r="AH39" s="132"/>
      <c r="AI39" s="145"/>
      <c r="AJ39" s="132"/>
      <c r="AK39" s="68"/>
      <c r="AL39" s="38"/>
      <c r="AM39" s="38"/>
      <c r="AN39" s="53"/>
    </row>
    <row r="40" spans="1:40" ht="15.5" x14ac:dyDescent="0.35">
      <c r="A40" s="1" t="s">
        <v>71</v>
      </c>
      <c r="B40" s="1"/>
      <c r="C40" s="1"/>
      <c r="D40" s="137"/>
      <c r="E40" s="119">
        <v>6778.07</v>
      </c>
      <c r="F40" s="118">
        <v>8226.58</v>
      </c>
      <c r="G40" s="119">
        <v>8680.128999999999</v>
      </c>
      <c r="H40" s="119">
        <v>9619.759</v>
      </c>
      <c r="I40" s="119">
        <v>8414.2780000000002</v>
      </c>
      <c r="J40" s="119">
        <v>13286.502</v>
      </c>
      <c r="K40" s="119">
        <v>18201.900000000001</v>
      </c>
      <c r="L40" s="119">
        <v>24002.197</v>
      </c>
      <c r="M40" s="119">
        <v>27081.9</v>
      </c>
      <c r="N40" s="119">
        <v>22852.428</v>
      </c>
      <c r="O40" s="119">
        <v>19318.86</v>
      </c>
      <c r="P40" s="119">
        <v>26977.132000000001</v>
      </c>
      <c r="Q40" s="119">
        <v>34120.983</v>
      </c>
      <c r="R40" s="119">
        <v>39549.121480450005</v>
      </c>
      <c r="S40" s="119">
        <v>44732.170203480004</v>
      </c>
      <c r="T40" s="119">
        <v>41462.935397609988</v>
      </c>
      <c r="U40" s="119">
        <v>46942.317595910004</v>
      </c>
      <c r="V40" s="119">
        <v>46102.49740393</v>
      </c>
      <c r="W40" s="119">
        <v>49939.408199810001</v>
      </c>
      <c r="X40" s="119">
        <v>55722.905769320001</v>
      </c>
      <c r="Y40" s="119">
        <v>56322.406194340008</v>
      </c>
      <c r="Z40" s="118">
        <v>47455.393816209988</v>
      </c>
      <c r="AA40" s="118">
        <v>57041.646674956588</v>
      </c>
      <c r="AB40" s="120">
        <v>0.20200554853412878</v>
      </c>
      <c r="AC40" s="121">
        <v>62505.171760421748</v>
      </c>
      <c r="AD40" s="121">
        <v>62505.171760421748</v>
      </c>
      <c r="AE40" s="122">
        <v>9.5781335286448721E-2</v>
      </c>
      <c r="AF40" s="123">
        <v>3.9359856736121371E-2</v>
      </c>
      <c r="AG40" s="118">
        <v>66812.453661531355</v>
      </c>
      <c r="AH40" s="123">
        <v>6.8910808174708071E-2</v>
      </c>
      <c r="AI40" s="118">
        <v>71272.414945922865</v>
      </c>
      <c r="AJ40" s="123">
        <v>6.6753442509168481E-2</v>
      </c>
      <c r="AK40" s="94"/>
      <c r="AL40" s="1" t="s">
        <v>71</v>
      </c>
      <c r="AM40" s="1"/>
      <c r="AN40" s="1"/>
    </row>
    <row r="41" spans="1:40" ht="15.5" x14ac:dyDescent="0.35">
      <c r="A41" s="38"/>
      <c r="B41" s="53" t="s">
        <v>72</v>
      </c>
      <c r="C41" s="38"/>
      <c r="D41" s="124"/>
      <c r="E41" s="125">
        <v>6517.8</v>
      </c>
      <c r="F41" s="126">
        <v>7853.6</v>
      </c>
      <c r="G41" s="125">
        <v>8632.2029999999995</v>
      </c>
      <c r="H41" s="125">
        <v>9330.6560000000009</v>
      </c>
      <c r="I41" s="125">
        <v>8479.4150000000009</v>
      </c>
      <c r="J41" s="125">
        <v>12888.364</v>
      </c>
      <c r="K41" s="125">
        <v>18303.5</v>
      </c>
      <c r="L41" s="125">
        <v>23697.003000000001</v>
      </c>
      <c r="M41" s="125">
        <v>26469.9</v>
      </c>
      <c r="N41" s="125">
        <v>22751.022000000001</v>
      </c>
      <c r="O41" s="125">
        <v>19577.114634759997</v>
      </c>
      <c r="P41" s="125">
        <v>26637.437999999998</v>
      </c>
      <c r="Q41" s="125">
        <v>34197.900999999998</v>
      </c>
      <c r="R41" s="125">
        <v>38997.93341148</v>
      </c>
      <c r="S41" s="125">
        <v>44178.728258980002</v>
      </c>
      <c r="T41" s="125">
        <v>40678.794854979991</v>
      </c>
      <c r="U41" s="125">
        <v>46250.1254797</v>
      </c>
      <c r="V41" s="125">
        <v>45579.082852109997</v>
      </c>
      <c r="W41" s="125">
        <v>49151.743460780002</v>
      </c>
      <c r="X41" s="125">
        <v>54968.075622570002</v>
      </c>
      <c r="Y41" s="125">
        <v>55428.360094880009</v>
      </c>
      <c r="Z41" s="126">
        <v>47290.374698999993</v>
      </c>
      <c r="AA41" s="126">
        <v>55821.012540564232</v>
      </c>
      <c r="AB41" s="138">
        <v>0.18038845950917426</v>
      </c>
      <c r="AC41" s="139">
        <v>61095.129606065711</v>
      </c>
      <c r="AD41" s="139">
        <v>61095.129606065711</v>
      </c>
      <c r="AE41" s="131">
        <v>9.4482647760444349E-2</v>
      </c>
      <c r="AF41" s="132">
        <v>3.8471945294167899E-2</v>
      </c>
      <c r="AG41" s="126">
        <v>65356.590229432702</v>
      </c>
      <c r="AH41" s="132">
        <v>6.9751233049907491E-2</v>
      </c>
      <c r="AI41" s="126">
        <v>69758.669957006554</v>
      </c>
      <c r="AJ41" s="132">
        <v>6.7354794858796252E-2</v>
      </c>
      <c r="AK41" s="68"/>
      <c r="AL41" s="38"/>
      <c r="AM41" s="38" t="s">
        <v>72</v>
      </c>
      <c r="AN41" s="53"/>
    </row>
    <row r="42" spans="1:40" ht="15.5" x14ac:dyDescent="0.35">
      <c r="A42" s="38"/>
      <c r="B42" s="53" t="s">
        <v>73</v>
      </c>
      <c r="C42" s="38"/>
      <c r="D42" s="124"/>
      <c r="E42" s="125">
        <v>0</v>
      </c>
      <c r="F42" s="126">
        <v>0</v>
      </c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  <c r="X42" s="125">
        <v>53.051991679999993</v>
      </c>
      <c r="Y42" s="125">
        <v>66.60607976</v>
      </c>
      <c r="Z42" s="126">
        <v>67.428694800000002</v>
      </c>
      <c r="AA42" s="126">
        <v>78.229026654810568</v>
      </c>
      <c r="AB42" s="138">
        <v>0.16017412003666087</v>
      </c>
      <c r="AC42" s="139">
        <v>85.620312224879441</v>
      </c>
      <c r="AD42" s="139">
        <v>85.620312224879441</v>
      </c>
      <c r="AE42" s="131">
        <v>9.4482647760444349E-2</v>
      </c>
      <c r="AF42" s="132">
        <v>5.3915590149727753E-5</v>
      </c>
      <c r="AG42" s="126">
        <v>91.592434576682848</v>
      </c>
      <c r="AH42" s="132">
        <v>6.9751233049907491E-2</v>
      </c>
      <c r="AI42" s="126">
        <v>97.761624218213043</v>
      </c>
      <c r="AJ42" s="132">
        <v>6.7354794858796252E-2</v>
      </c>
      <c r="AK42" s="68"/>
      <c r="AL42" s="38"/>
      <c r="AM42" s="38"/>
      <c r="AN42" s="53"/>
    </row>
    <row r="43" spans="1:40" ht="15.5" x14ac:dyDescent="0.35">
      <c r="A43" s="38"/>
      <c r="B43" s="53" t="s">
        <v>74</v>
      </c>
      <c r="C43" s="38"/>
      <c r="D43" s="124"/>
      <c r="E43" s="147">
        <v>0.37</v>
      </c>
      <c r="F43" s="148">
        <v>0.05</v>
      </c>
      <c r="G43" s="125">
        <v>0.46</v>
      </c>
      <c r="H43" s="125">
        <v>1.9E-2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>
        <v>0</v>
      </c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5">
        <v>0</v>
      </c>
      <c r="Y43" s="125">
        <v>0</v>
      </c>
      <c r="Z43" s="126">
        <v>0</v>
      </c>
      <c r="AA43" s="126">
        <v>0</v>
      </c>
      <c r="AB43" s="138">
        <v>0</v>
      </c>
      <c r="AC43" s="139">
        <v>0</v>
      </c>
      <c r="AD43" s="139">
        <v>0</v>
      </c>
      <c r="AE43" s="142">
        <v>0</v>
      </c>
      <c r="AF43" s="143">
        <v>0</v>
      </c>
      <c r="AG43" s="126">
        <v>0</v>
      </c>
      <c r="AH43" s="143">
        <v>0</v>
      </c>
      <c r="AI43" s="126">
        <v>0</v>
      </c>
      <c r="AJ43" s="143">
        <v>0</v>
      </c>
      <c r="AK43" s="68"/>
      <c r="AL43" s="38"/>
      <c r="AM43" s="38" t="s">
        <v>74</v>
      </c>
      <c r="AN43" s="53"/>
    </row>
    <row r="44" spans="1:40" ht="15.5" x14ac:dyDescent="0.35">
      <c r="A44" s="38"/>
      <c r="B44" s="53" t="s">
        <v>53</v>
      </c>
      <c r="C44" s="38"/>
      <c r="D44" s="124"/>
      <c r="E44" s="125">
        <v>259.89999999999998</v>
      </c>
      <c r="F44" s="126">
        <v>372.93</v>
      </c>
      <c r="G44" s="125">
        <v>47.466000000000001</v>
      </c>
      <c r="H44" s="125">
        <v>289.084</v>
      </c>
      <c r="I44" s="125">
        <v>-65.137</v>
      </c>
      <c r="J44" s="125">
        <v>398.13799999999998</v>
      </c>
      <c r="K44" s="125">
        <v>-101.6</v>
      </c>
      <c r="L44" s="125">
        <v>305.19400000000002</v>
      </c>
      <c r="M44" s="125">
        <v>612</v>
      </c>
      <c r="N44" s="125">
        <v>101.40600000000001</v>
      </c>
      <c r="O44" s="125">
        <v>-258.25445857999983</v>
      </c>
      <c r="P44" s="125">
        <v>339.69400000000002</v>
      </c>
      <c r="Q44" s="125">
        <v>-76.918000000000006</v>
      </c>
      <c r="R44" s="125">
        <v>551.18806897000002</v>
      </c>
      <c r="S44" s="125">
        <v>553.44194450000032</v>
      </c>
      <c r="T44" s="125">
        <v>784.14054263000003</v>
      </c>
      <c r="U44" s="125">
        <v>692.19211621000466</v>
      </c>
      <c r="V44" s="125">
        <v>523.41455182000004</v>
      </c>
      <c r="W44" s="125">
        <v>787.66473903000008</v>
      </c>
      <c r="X44" s="125">
        <v>701.77815507000003</v>
      </c>
      <c r="Y44" s="125">
        <v>827.44001969999999</v>
      </c>
      <c r="Z44" s="126">
        <v>97.590422409999832</v>
      </c>
      <c r="AA44" s="126">
        <v>1142.4051077375423</v>
      </c>
      <c r="AB44" s="138">
        <v>10.706119099864488</v>
      </c>
      <c r="AC44" s="139">
        <v>1324.4218421311527</v>
      </c>
      <c r="AD44" s="139">
        <v>1324.4218421311527</v>
      </c>
      <c r="AE44" s="131">
        <v>0.15932766158064759</v>
      </c>
      <c r="AF44" s="132">
        <v>8.3399585180374183E-4</v>
      </c>
      <c r="AG44" s="126">
        <v>1364.2709975219734</v>
      </c>
      <c r="AH44" s="132">
        <v>3.008796300633243E-2</v>
      </c>
      <c r="AI44" s="126">
        <v>1415.9833646981037</v>
      </c>
      <c r="AJ44" s="132">
        <v>3.7904761788573715E-2</v>
      </c>
      <c r="AK44" s="68"/>
      <c r="AL44" s="38"/>
      <c r="AM44" s="38" t="s">
        <v>53</v>
      </c>
      <c r="AN44" s="53"/>
    </row>
    <row r="45" spans="1:40" ht="15.5" x14ac:dyDescent="0.35">
      <c r="A45" s="38"/>
      <c r="B45" s="53"/>
      <c r="C45" s="38"/>
      <c r="D45" s="124"/>
      <c r="E45" s="125"/>
      <c r="F45" s="126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5"/>
      <c r="AA45" s="145"/>
      <c r="AB45" s="135"/>
      <c r="AC45" s="146"/>
      <c r="AD45" s="146"/>
      <c r="AE45" s="131"/>
      <c r="AF45" s="132"/>
      <c r="AG45" s="145"/>
      <c r="AH45" s="132"/>
      <c r="AI45" s="145"/>
      <c r="AJ45" s="132"/>
      <c r="AK45" s="68"/>
      <c r="AL45" s="38"/>
      <c r="AM45" s="38"/>
      <c r="AN45" s="53"/>
    </row>
    <row r="46" spans="1:40" ht="15.5" x14ac:dyDescent="0.35">
      <c r="A46" s="1" t="s">
        <v>75</v>
      </c>
      <c r="B46" s="1"/>
      <c r="C46" s="1"/>
      <c r="D46" s="137"/>
      <c r="E46" s="119">
        <v>1618.9</v>
      </c>
      <c r="F46" s="118">
        <v>1561.57</v>
      </c>
      <c r="G46" s="149">
        <v>1767.211</v>
      </c>
      <c r="H46" s="149">
        <v>1572.4190000000001</v>
      </c>
      <c r="I46" s="149">
        <v>1360.087</v>
      </c>
      <c r="J46" s="149">
        <v>1167.655</v>
      </c>
      <c r="K46" s="149">
        <v>792.84199999999998</v>
      </c>
      <c r="L46" s="149">
        <v>615.66999999999996</v>
      </c>
      <c r="M46" s="149">
        <v>557.1</v>
      </c>
      <c r="N46" s="149">
        <v>571.83799999999997</v>
      </c>
      <c r="O46" s="149">
        <v>49.456817999999991</v>
      </c>
      <c r="P46" s="149">
        <v>3.069</v>
      </c>
      <c r="Q46" s="149">
        <v>-2.8940000000000001</v>
      </c>
      <c r="R46" s="149">
        <v>0.49356345000000001</v>
      </c>
      <c r="S46" s="149">
        <v>31.65925245</v>
      </c>
      <c r="T46" s="149">
        <v>-1.2021222799999998</v>
      </c>
      <c r="U46" s="149">
        <v>0.40250564999999999</v>
      </c>
      <c r="V46" s="149">
        <v>-0.12529345000000003</v>
      </c>
      <c r="W46" s="149">
        <v>-0.33666785000000005</v>
      </c>
      <c r="X46" s="149">
        <v>4.8060470000000001E-2</v>
      </c>
      <c r="Y46" s="149">
        <v>0</v>
      </c>
      <c r="Z46" s="150">
        <v>0</v>
      </c>
      <c r="AA46" s="150">
        <v>8.8599135331444078E-4</v>
      </c>
      <c r="AB46" s="151">
        <v>0</v>
      </c>
      <c r="AC46" s="152">
        <v>9.0299587221865448E-4</v>
      </c>
      <c r="AD46" s="152">
        <v>9.0299587221865448E-4</v>
      </c>
      <c r="AE46" s="122">
        <v>0</v>
      </c>
      <c r="AF46" s="123">
        <v>5.6862155822984628E-10</v>
      </c>
      <c r="AG46" s="150">
        <v>9.1808812948568602E-4</v>
      </c>
      <c r="AH46" s="123">
        <v>1.6713539597861038E-2</v>
      </c>
      <c r="AI46" s="150">
        <v>9.3416168318254946E-4</v>
      </c>
      <c r="AJ46" s="123">
        <v>1.7507636991089148E-2</v>
      </c>
      <c r="AK46" s="94"/>
      <c r="AL46" s="1" t="s">
        <v>75</v>
      </c>
      <c r="AM46" s="1"/>
      <c r="AN46" s="1"/>
    </row>
    <row r="47" spans="1:40" ht="15.5" x14ac:dyDescent="0.35">
      <c r="A47" s="38"/>
      <c r="B47" s="38"/>
      <c r="C47" s="38"/>
      <c r="D47" s="124"/>
      <c r="E47" s="125"/>
      <c r="F47" s="126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5"/>
      <c r="AA47" s="145"/>
      <c r="AB47" s="135"/>
      <c r="AC47" s="146"/>
      <c r="AD47" s="146"/>
      <c r="AE47" s="131"/>
      <c r="AF47" s="132"/>
      <c r="AG47" s="145"/>
      <c r="AH47" s="132"/>
      <c r="AI47" s="145"/>
      <c r="AJ47" s="132"/>
      <c r="AK47" s="68"/>
      <c r="AL47" s="38"/>
      <c r="AM47" s="38"/>
      <c r="AN47" s="38"/>
    </row>
    <row r="48" spans="1:40" ht="15.5" x14ac:dyDescent="0.35">
      <c r="A48" s="153" t="s">
        <v>76</v>
      </c>
      <c r="B48" s="10"/>
      <c r="C48" s="10"/>
      <c r="D48" s="124"/>
      <c r="E48" s="119">
        <v>726.96</v>
      </c>
      <c r="F48" s="118">
        <v>72.010000000000005</v>
      </c>
      <c r="G48" s="119">
        <v>306.68900000000002</v>
      </c>
      <c r="H48" s="119">
        <v>432.99700000000001</v>
      </c>
      <c r="I48" s="119">
        <v>-7.0640000000000001</v>
      </c>
      <c r="J48" s="119">
        <v>-130.92699999999999</v>
      </c>
      <c r="K48" s="119">
        <v>164.2</v>
      </c>
      <c r="L48" s="119">
        <v>339.15</v>
      </c>
      <c r="M48" s="119">
        <v>212.24</v>
      </c>
      <c r="N48" s="119">
        <v>-27.439</v>
      </c>
      <c r="O48" s="119">
        <v>-5.7243345499998552</v>
      </c>
      <c r="P48" s="119">
        <v>16.698</v>
      </c>
      <c r="Q48" s="119">
        <v>7.4029999999999996</v>
      </c>
      <c r="R48" s="119">
        <v>17.206089570000007</v>
      </c>
      <c r="S48" s="119">
        <v>-19.097258229999838</v>
      </c>
      <c r="T48" s="119">
        <v>-14.5700319</v>
      </c>
      <c r="U48" s="119">
        <v>-0.80750127000000049</v>
      </c>
      <c r="V48" s="119">
        <v>12.212100489999999</v>
      </c>
      <c r="W48" s="119">
        <v>-23.510524759999999</v>
      </c>
      <c r="X48" s="119">
        <v>-8.6514241400000031</v>
      </c>
      <c r="Y48" s="119">
        <v>10.037257280000002</v>
      </c>
      <c r="Z48" s="118">
        <v>11.88009592</v>
      </c>
      <c r="AA48" s="118">
        <v>0</v>
      </c>
      <c r="AB48" s="120">
        <v>0</v>
      </c>
      <c r="AC48" s="121">
        <v>0</v>
      </c>
      <c r="AD48" s="121">
        <v>0</v>
      </c>
      <c r="AE48" s="122">
        <v>0</v>
      </c>
      <c r="AF48" s="123">
        <v>0</v>
      </c>
      <c r="AG48" s="118">
        <v>0</v>
      </c>
      <c r="AH48" s="123">
        <v>0</v>
      </c>
      <c r="AI48" s="118">
        <v>0</v>
      </c>
      <c r="AJ48" s="123">
        <v>0</v>
      </c>
      <c r="AK48" s="68"/>
      <c r="AL48" s="1" t="s">
        <v>76</v>
      </c>
      <c r="AM48" s="153"/>
      <c r="AN48" s="10"/>
    </row>
    <row r="49" spans="1:40" ht="15.5" x14ac:dyDescent="0.35">
      <c r="A49" s="153"/>
      <c r="B49" s="10"/>
      <c r="C49" s="10"/>
      <c r="D49" s="124"/>
      <c r="E49" s="119"/>
      <c r="F49" s="118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5"/>
      <c r="AA49" s="155"/>
      <c r="AB49" s="156"/>
      <c r="AC49" s="157"/>
      <c r="AD49" s="157"/>
      <c r="AE49" s="122"/>
      <c r="AF49" s="123"/>
      <c r="AG49" s="155"/>
      <c r="AH49" s="123"/>
      <c r="AI49" s="155"/>
      <c r="AJ49" s="123"/>
      <c r="AK49" s="68"/>
      <c r="AL49" s="1"/>
      <c r="AM49" s="153"/>
      <c r="AN49" s="10"/>
    </row>
    <row r="50" spans="1:40" ht="15.5" x14ac:dyDescent="0.35">
      <c r="A50" s="158"/>
      <c r="B50" s="159"/>
      <c r="C50" s="159"/>
      <c r="D50" s="159"/>
      <c r="E50" s="160"/>
      <c r="F50" s="161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8"/>
      <c r="AA50" s="118"/>
      <c r="AB50" s="120"/>
      <c r="AC50" s="121"/>
      <c r="AD50" s="121"/>
      <c r="AE50" s="162"/>
      <c r="AF50" s="163"/>
      <c r="AG50" s="118"/>
      <c r="AH50" s="123"/>
      <c r="AI50" s="118"/>
      <c r="AJ50" s="123"/>
      <c r="AK50" s="164"/>
      <c r="AL50" s="158"/>
      <c r="AM50" s="159"/>
      <c r="AN50" s="159"/>
    </row>
    <row r="51" spans="1:40" ht="15.5" x14ac:dyDescent="0.35">
      <c r="A51" s="165"/>
      <c r="B51" s="165"/>
      <c r="C51" s="165"/>
      <c r="D51" s="165"/>
      <c r="E51" s="166"/>
      <c r="F51" s="167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9"/>
      <c r="AA51" s="169"/>
      <c r="AB51" s="170"/>
      <c r="AC51" s="171"/>
      <c r="AD51" s="171"/>
      <c r="AE51" s="172"/>
      <c r="AF51" s="173"/>
      <c r="AG51" s="169"/>
      <c r="AH51" s="173"/>
      <c r="AI51" s="169"/>
      <c r="AJ51" s="173"/>
      <c r="AK51" s="174"/>
      <c r="AL51" s="165"/>
      <c r="AM51" s="165"/>
      <c r="AN51" s="165"/>
    </row>
    <row r="52" spans="1:40" ht="15.5" x14ac:dyDescent="0.35">
      <c r="A52" s="1" t="s">
        <v>77</v>
      </c>
      <c r="B52" s="1"/>
      <c r="C52" s="1"/>
      <c r="D52" s="137"/>
      <c r="E52" s="119">
        <v>201265.9</v>
      </c>
      <c r="F52" s="118">
        <v>220119.11</v>
      </c>
      <c r="G52" s="149">
        <v>252294.98400000005</v>
      </c>
      <c r="H52" s="149">
        <v>281939.315</v>
      </c>
      <c r="I52" s="149">
        <v>302442.55099999998</v>
      </c>
      <c r="J52" s="149">
        <v>354978.848</v>
      </c>
      <c r="K52" s="149">
        <v>417195.71799999999</v>
      </c>
      <c r="L52" s="149">
        <v>495548.614</v>
      </c>
      <c r="M52" s="149">
        <v>572814.63399999996</v>
      </c>
      <c r="N52" s="149">
        <v>625100.16650000005</v>
      </c>
      <c r="O52" s="149">
        <v>598705.44350239006</v>
      </c>
      <c r="P52" s="149">
        <v>674183.147</v>
      </c>
      <c r="Q52" s="149">
        <v>742649.71299999999</v>
      </c>
      <c r="R52" s="149">
        <v>813825.81486337003</v>
      </c>
      <c r="S52" s="149">
        <v>900014.72045814991</v>
      </c>
      <c r="T52" s="149">
        <v>986295.01918185013</v>
      </c>
      <c r="U52" s="149">
        <v>1069982.6184008999</v>
      </c>
      <c r="V52" s="149">
        <v>1144080.9866116797</v>
      </c>
      <c r="W52" s="149">
        <v>1216463.8742438101</v>
      </c>
      <c r="X52" s="149">
        <v>1287690.2413739997</v>
      </c>
      <c r="Y52" s="149">
        <v>1355766.2579454698</v>
      </c>
      <c r="Z52" s="150">
        <v>1249711.2348190101</v>
      </c>
      <c r="AA52" s="150">
        <v>1547070.5052306626</v>
      </c>
      <c r="AB52" s="151">
        <v>0.23794238390976585</v>
      </c>
      <c r="AC52" s="152">
        <v>1603647.4966297369</v>
      </c>
      <c r="AD52" s="152">
        <v>1598447.4966297369</v>
      </c>
      <c r="AE52" s="122">
        <v>3.3209211361323154E-2</v>
      </c>
      <c r="AF52" s="123">
        <v>1.0065513412027103</v>
      </c>
      <c r="AG52" s="150">
        <v>1694259.4521863754</v>
      </c>
      <c r="AH52" s="123">
        <v>5.9940633495097151E-2</v>
      </c>
      <c r="AI52" s="150">
        <v>1807613.8352839106</v>
      </c>
      <c r="AJ52" s="123">
        <v>6.6904973114510824E-2</v>
      </c>
      <c r="AK52" s="68"/>
      <c r="AL52" s="1" t="s">
        <v>77</v>
      </c>
      <c r="AM52" s="1"/>
      <c r="AN52" s="1"/>
    </row>
    <row r="53" spans="1:40" ht="15.5" x14ac:dyDescent="0.35">
      <c r="A53" s="38"/>
      <c r="B53" s="38"/>
      <c r="C53" s="38"/>
      <c r="D53" s="124"/>
      <c r="E53" s="127"/>
      <c r="F53" s="128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6"/>
      <c r="AA53" s="176"/>
      <c r="AB53" s="135"/>
      <c r="AC53" s="177"/>
      <c r="AD53" s="177"/>
      <c r="AE53" s="122"/>
      <c r="AF53" s="123"/>
      <c r="AG53" s="176"/>
      <c r="AH53" s="123"/>
      <c r="AI53" s="176"/>
      <c r="AJ53" s="123"/>
      <c r="AK53" s="68"/>
      <c r="AL53" s="38"/>
      <c r="AM53" s="38"/>
      <c r="AN53" s="38"/>
    </row>
    <row r="54" spans="1:40" ht="15.5" x14ac:dyDescent="0.35">
      <c r="A54" s="1" t="s">
        <v>78</v>
      </c>
      <c r="B54" s="1"/>
      <c r="C54" s="1"/>
      <c r="D54" s="124"/>
      <c r="E54" s="119">
        <v>11332.09</v>
      </c>
      <c r="F54" s="118">
        <v>6852.36</v>
      </c>
      <c r="G54" s="149">
        <v>8331.3739999999998</v>
      </c>
      <c r="H54" s="149">
        <v>12995.734</v>
      </c>
      <c r="I54" s="149">
        <v>8309.5370000000003</v>
      </c>
      <c r="J54" s="149">
        <v>8695.3940000000002</v>
      </c>
      <c r="K54" s="149">
        <v>15602.3</v>
      </c>
      <c r="L54" s="149">
        <v>14281.4</v>
      </c>
      <c r="M54" s="149">
        <v>14542.379000000001</v>
      </c>
      <c r="N54" s="149">
        <v>20819.608</v>
      </c>
      <c r="O54" s="149">
        <v>15323.05</v>
      </c>
      <c r="P54" s="149">
        <v>16473.986000000001</v>
      </c>
      <c r="Q54" s="149">
        <v>24401.512999999999</v>
      </c>
      <c r="R54" s="149">
        <v>28467.697</v>
      </c>
      <c r="S54" s="149">
        <v>30725.836262639998</v>
      </c>
      <c r="T54" s="149">
        <v>30899.583515099999</v>
      </c>
      <c r="U54" s="149">
        <v>57275.714778879999</v>
      </c>
      <c r="V54" s="149">
        <v>33271.788460560005</v>
      </c>
      <c r="W54" s="149">
        <v>35849.271145760002</v>
      </c>
      <c r="X54" s="149">
        <v>35869.027999999998</v>
      </c>
      <c r="Y54" s="149">
        <v>40383.9882</v>
      </c>
      <c r="Z54" s="150">
        <v>52053.464</v>
      </c>
      <c r="AA54" s="150">
        <v>47963.911</v>
      </c>
      <c r="AB54" s="151">
        <v>-7.8564473634261889E-2</v>
      </c>
      <c r="AC54" s="152">
        <v>33279.601999999999</v>
      </c>
      <c r="AD54" s="152">
        <v>33279.601999999999</v>
      </c>
      <c r="AE54" s="178">
        <v>-0.3061532867909792</v>
      </c>
      <c r="AF54" s="179">
        <v>2.0956351771591386E-2</v>
      </c>
      <c r="AG54" s="150">
        <v>32505.106</v>
      </c>
      <c r="AH54" s="179">
        <v>-2.3272393702304495E-2</v>
      </c>
      <c r="AI54" s="150">
        <v>32013.195</v>
      </c>
      <c r="AJ54" s="179">
        <v>-1.5133345511932794E-2</v>
      </c>
      <c r="AK54" s="68"/>
      <c r="AL54" s="1" t="s">
        <v>78</v>
      </c>
      <c r="AM54" s="1"/>
      <c r="AN54" s="1"/>
    </row>
    <row r="55" spans="1:40" ht="15.5" x14ac:dyDescent="0.35">
      <c r="A55" s="1" t="s">
        <v>79</v>
      </c>
      <c r="B55" s="1"/>
      <c r="C55" s="1"/>
      <c r="D55" s="124"/>
      <c r="E55" s="119">
        <v>-7197.3</v>
      </c>
      <c r="F55" s="118">
        <v>-8396.06</v>
      </c>
      <c r="G55" s="149">
        <v>-8204.82</v>
      </c>
      <c r="H55" s="149">
        <v>-8259.4249999999993</v>
      </c>
      <c r="I55" s="149">
        <v>-9722.6970000000001</v>
      </c>
      <c r="J55" s="149">
        <v>-13327.790999999999</v>
      </c>
      <c r="K55" s="149">
        <v>-14144.9</v>
      </c>
      <c r="L55" s="149">
        <v>-25194.9</v>
      </c>
      <c r="M55" s="149">
        <v>-24712.566999999999</v>
      </c>
      <c r="N55" s="149">
        <v>-28920.624</v>
      </c>
      <c r="O55" s="149">
        <v>-27915.404999999999</v>
      </c>
      <c r="P55" s="149">
        <v>-14991.308999999999</v>
      </c>
      <c r="Q55" s="149">
        <v>-21759.964</v>
      </c>
      <c r="R55" s="149">
        <v>-42151.275999999998</v>
      </c>
      <c r="S55" s="149">
        <v>-43374.383811</v>
      </c>
      <c r="T55" s="149">
        <v>-51737.656461928796</v>
      </c>
      <c r="U55" s="149">
        <v>-51021.90926317557</v>
      </c>
      <c r="V55" s="149">
        <v>-39448.347771692621</v>
      </c>
      <c r="W55" s="149">
        <v>-55950.873072736737</v>
      </c>
      <c r="X55" s="149">
        <v>-48288.636345666499</v>
      </c>
      <c r="Y55" s="149">
        <v>-50280.312618712655</v>
      </c>
      <c r="Z55" s="150">
        <v>-63395.241038008688</v>
      </c>
      <c r="AA55" s="150">
        <v>-45966.211466068984</v>
      </c>
      <c r="AB55" s="151">
        <v>-0.27492646587604441</v>
      </c>
      <c r="AC55" s="152">
        <v>-43683.417996635319</v>
      </c>
      <c r="AD55" s="152">
        <v>-43683.417996635319</v>
      </c>
      <c r="AE55" s="178">
        <v>-4.9662423693951019E-2</v>
      </c>
      <c r="AF55" s="179">
        <v>-2.7507692974301664E-2</v>
      </c>
      <c r="AG55" s="150">
        <v>-66541.579615816881</v>
      </c>
      <c r="AH55" s="179">
        <v>0.52326861467072461</v>
      </c>
      <c r="AI55" s="150">
        <v>-65452.607747426584</v>
      </c>
      <c r="AJ55" s="179">
        <v>-1.6365284303101357E-2</v>
      </c>
      <c r="AK55" s="68"/>
      <c r="AL55" s="1" t="s">
        <v>79</v>
      </c>
      <c r="AM55" s="1"/>
      <c r="AN55" s="1"/>
    </row>
    <row r="56" spans="1:40" ht="15.5" x14ac:dyDescent="0.35">
      <c r="A56" s="1" t="s">
        <v>80</v>
      </c>
      <c r="B56" s="1"/>
      <c r="C56" s="1"/>
      <c r="D56" s="124"/>
      <c r="E56" s="119">
        <v>0</v>
      </c>
      <c r="F56" s="118">
        <v>0</v>
      </c>
      <c r="G56" s="149">
        <v>0</v>
      </c>
      <c r="H56" s="149">
        <v>0</v>
      </c>
      <c r="I56" s="149">
        <v>0</v>
      </c>
      <c r="J56" s="149">
        <v>0</v>
      </c>
      <c r="K56" s="149">
        <v>0</v>
      </c>
      <c r="L56" s="149">
        <v>0</v>
      </c>
      <c r="M56" s="149">
        <v>0</v>
      </c>
      <c r="N56" s="149">
        <v>0</v>
      </c>
      <c r="O56" s="149">
        <v>0</v>
      </c>
      <c r="P56" s="149">
        <v>-2914.37</v>
      </c>
      <c r="Q56" s="149">
        <v>0</v>
      </c>
      <c r="R56" s="149">
        <v>0</v>
      </c>
      <c r="S56" s="149">
        <v>0</v>
      </c>
      <c r="T56" s="149">
        <v>0</v>
      </c>
      <c r="U56" s="149">
        <v>0</v>
      </c>
      <c r="V56" s="149">
        <v>0</v>
      </c>
      <c r="W56" s="149">
        <v>0</v>
      </c>
      <c r="X56" s="149">
        <v>0</v>
      </c>
      <c r="Y56" s="149">
        <v>0</v>
      </c>
      <c r="Z56" s="150">
        <v>0</v>
      </c>
      <c r="AA56" s="150">
        <v>0</v>
      </c>
      <c r="AB56" s="151">
        <v>0</v>
      </c>
      <c r="AC56" s="152">
        <v>0</v>
      </c>
      <c r="AD56" s="152">
        <v>0</v>
      </c>
      <c r="AE56" s="178">
        <v>0</v>
      </c>
      <c r="AF56" s="179">
        <v>0</v>
      </c>
      <c r="AG56" s="150">
        <v>0</v>
      </c>
      <c r="AH56" s="179">
        <v>0</v>
      </c>
      <c r="AI56" s="150">
        <v>0</v>
      </c>
      <c r="AJ56" s="179">
        <v>0</v>
      </c>
      <c r="AK56" s="68"/>
      <c r="AL56" s="1" t="s">
        <v>80</v>
      </c>
      <c r="AM56" s="1"/>
      <c r="AN56" s="1"/>
    </row>
    <row r="57" spans="1:40" ht="15.5" x14ac:dyDescent="0.35">
      <c r="A57" s="1"/>
      <c r="B57" s="1"/>
      <c r="C57" s="1"/>
      <c r="D57" s="137"/>
      <c r="E57" s="180"/>
      <c r="F57" s="181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3"/>
      <c r="AA57" s="183"/>
      <c r="AB57" s="184"/>
      <c r="AC57" s="185"/>
      <c r="AD57" s="185"/>
      <c r="AE57" s="178"/>
      <c r="AF57" s="179"/>
      <c r="AG57" s="183"/>
      <c r="AH57" s="179"/>
      <c r="AI57" s="183"/>
      <c r="AJ57" s="179"/>
      <c r="AK57" s="94"/>
      <c r="AL57" s="1"/>
      <c r="AM57" s="1"/>
      <c r="AN57" s="1"/>
    </row>
    <row r="58" spans="1:40" ht="15.5" x14ac:dyDescent="0.35">
      <c r="A58" s="19"/>
      <c r="B58" s="19"/>
      <c r="C58" s="19"/>
      <c r="D58" s="186"/>
      <c r="E58" s="127"/>
      <c r="F58" s="128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5"/>
      <c r="AA58" s="145"/>
      <c r="AB58" s="135"/>
      <c r="AC58" s="146"/>
      <c r="AD58" s="146"/>
      <c r="AE58" s="187"/>
      <c r="AF58" s="188"/>
      <c r="AG58" s="145"/>
      <c r="AH58" s="188"/>
      <c r="AI58" s="145"/>
      <c r="AJ58" s="188"/>
      <c r="AK58" s="115"/>
      <c r="AL58" s="19"/>
      <c r="AM58" s="19"/>
      <c r="AN58" s="19"/>
    </row>
    <row r="59" spans="1:40" ht="15.5" x14ac:dyDescent="0.35">
      <c r="A59" s="1" t="s">
        <v>81</v>
      </c>
      <c r="B59" s="1"/>
      <c r="C59" s="1"/>
      <c r="D59" s="189"/>
      <c r="E59" s="119">
        <v>205400.69</v>
      </c>
      <c r="F59" s="118">
        <v>218575.41</v>
      </c>
      <c r="G59" s="154">
        <v>252421.53800000006</v>
      </c>
      <c r="H59" s="154">
        <v>286675.62400000001</v>
      </c>
      <c r="I59" s="154">
        <v>301029.391</v>
      </c>
      <c r="J59" s="154">
        <v>350346.451</v>
      </c>
      <c r="K59" s="154">
        <v>418653.11800000002</v>
      </c>
      <c r="L59" s="154">
        <v>484635.114</v>
      </c>
      <c r="M59" s="154">
        <v>562644.446</v>
      </c>
      <c r="N59" s="154">
        <v>616999.15050000011</v>
      </c>
      <c r="O59" s="154">
        <v>586113.08799999999</v>
      </c>
      <c r="P59" s="154">
        <v>672751.45299999998</v>
      </c>
      <c r="Q59" s="154">
        <v>745291.26199999999</v>
      </c>
      <c r="R59" s="154">
        <v>800142.23100000003</v>
      </c>
      <c r="S59" s="154">
        <v>887366.17290978984</v>
      </c>
      <c r="T59" s="154">
        <v>965456.94623502134</v>
      </c>
      <c r="U59" s="154">
        <v>1076236.4239166041</v>
      </c>
      <c r="V59" s="154">
        <v>1137904.427300547</v>
      </c>
      <c r="W59" s="154">
        <v>1196362.2723168335</v>
      </c>
      <c r="X59" s="154">
        <v>1275270.6330283331</v>
      </c>
      <c r="Y59" s="154">
        <v>1345869.9335267572</v>
      </c>
      <c r="Z59" s="155">
        <v>1238369.4577810015</v>
      </c>
      <c r="AA59" s="155">
        <v>1549068.2047645939</v>
      </c>
      <c r="AB59" s="156">
        <v>0.2508934187866072</v>
      </c>
      <c r="AC59" s="157">
        <v>1593243.6806331014</v>
      </c>
      <c r="AD59" s="157">
        <v>1588043.6806331014</v>
      </c>
      <c r="AE59" s="178">
        <v>2.5160593799955056E-2</v>
      </c>
      <c r="AF59" s="179">
        <v>1</v>
      </c>
      <c r="AG59" s="155">
        <v>1660222.9785705584</v>
      </c>
      <c r="AH59" s="179">
        <v>4.5451708172587146E-2</v>
      </c>
      <c r="AI59" s="155">
        <v>1774174.4225364842</v>
      </c>
      <c r="AJ59" s="179">
        <v>6.8636228649261E-2</v>
      </c>
      <c r="AK59" s="94"/>
      <c r="AL59" s="1" t="s">
        <v>81</v>
      </c>
      <c r="AM59" s="1"/>
      <c r="AN59" s="1"/>
    </row>
    <row r="60" spans="1:40" ht="15.5" x14ac:dyDescent="0.35">
      <c r="A60" s="190"/>
      <c r="B60" s="190"/>
      <c r="C60" s="190"/>
      <c r="D60" s="159"/>
      <c r="E60" s="191"/>
      <c r="F60" s="192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4"/>
      <c r="AA60" s="194"/>
      <c r="AB60" s="195"/>
      <c r="AC60" s="196"/>
      <c r="AD60" s="196"/>
      <c r="AE60" s="197"/>
      <c r="AF60" s="198"/>
      <c r="AG60" s="199"/>
      <c r="AH60" s="198"/>
      <c r="AI60" s="199"/>
      <c r="AJ60" s="198"/>
      <c r="AK60" s="164"/>
      <c r="AL60" s="190"/>
      <c r="AM60" s="190"/>
      <c r="AN60" s="190"/>
    </row>
    <row r="61" spans="1:40" ht="15.5" x14ac:dyDescent="0.35">
      <c r="A61" s="38"/>
      <c r="B61" s="38"/>
      <c r="C61" s="38"/>
      <c r="D61" s="124"/>
      <c r="E61" s="127"/>
      <c r="F61" s="128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1"/>
      <c r="AA61" s="201"/>
      <c r="AB61" s="202"/>
      <c r="AC61" s="203"/>
      <c r="AD61" s="203"/>
      <c r="AE61" s="204"/>
      <c r="AF61" s="205"/>
      <c r="AG61" s="134"/>
      <c r="AH61" s="205"/>
      <c r="AI61" s="134"/>
      <c r="AJ61" s="205"/>
      <c r="AK61" s="68"/>
      <c r="AL61" s="38"/>
      <c r="AM61" s="38"/>
      <c r="AN61" s="38"/>
    </row>
    <row r="62" spans="1:40" ht="15.5" x14ac:dyDescent="0.35">
      <c r="A62" s="1" t="s">
        <v>82</v>
      </c>
      <c r="B62" s="1"/>
      <c r="C62" s="1"/>
      <c r="D62" s="137"/>
      <c r="E62" s="119">
        <v>205359</v>
      </c>
      <c r="F62" s="118">
        <v>218531.94</v>
      </c>
      <c r="G62" s="154">
        <v>252417.35200000004</v>
      </c>
      <c r="H62" s="154">
        <v>286617.77600000001</v>
      </c>
      <c r="I62" s="154">
        <v>301012.89799999999</v>
      </c>
      <c r="J62" s="154">
        <v>350316.26500000001</v>
      </c>
      <c r="K62" s="154">
        <v>418573.81800000003</v>
      </c>
      <c r="L62" s="154">
        <v>484596.31400000001</v>
      </c>
      <c r="M62" s="154">
        <v>562414.24600000004</v>
      </c>
      <c r="N62" s="154">
        <v>616867.95050000015</v>
      </c>
      <c r="O62" s="154">
        <v>586076.82499999995</v>
      </c>
      <c r="P62" s="154">
        <v>672716.005</v>
      </c>
      <c r="Q62" s="154">
        <v>745176.51699999999</v>
      </c>
      <c r="R62" s="154">
        <v>800047.93700000003</v>
      </c>
      <c r="S62" s="154">
        <v>887329.17090978986</v>
      </c>
      <c r="T62" s="154">
        <v>965379.50923502119</v>
      </c>
      <c r="U62" s="154">
        <v>1076115.2819166044</v>
      </c>
      <c r="V62" s="154">
        <v>1137755.2273005471</v>
      </c>
      <c r="W62" s="154">
        <v>1196164.7813168333</v>
      </c>
      <c r="X62" s="154">
        <v>1275158.7160283332</v>
      </c>
      <c r="Y62" s="154">
        <v>1345749.1915267571</v>
      </c>
      <c r="Z62" s="155">
        <v>1238245.3237810014</v>
      </c>
      <c r="AA62" s="155">
        <v>1548936.5447645932</v>
      </c>
      <c r="AB62" s="156">
        <v>0.25091249287733342</v>
      </c>
      <c r="AC62" s="157">
        <v>1593112.5966331013</v>
      </c>
      <c r="AD62" s="157">
        <v>1587912.5966331013</v>
      </c>
      <c r="AE62" s="178">
        <v>2.516310432486546E-2</v>
      </c>
      <c r="AF62" s="179">
        <v>0.99991745567102552</v>
      </c>
      <c r="AG62" s="155">
        <v>1660089.1765705585</v>
      </c>
      <c r="AH62" s="179">
        <v>4.5453748581940401E-2</v>
      </c>
      <c r="AI62" s="155">
        <v>1774039.6445364843</v>
      </c>
      <c r="AJ62" s="179">
        <v>6.8641172759963842E-2</v>
      </c>
      <c r="AK62" s="94"/>
      <c r="AL62" s="1" t="s">
        <v>82</v>
      </c>
      <c r="AM62" s="1"/>
      <c r="AN62" s="1"/>
    </row>
    <row r="63" spans="1:40" ht="15.5" x14ac:dyDescent="0.35">
      <c r="A63" s="38"/>
      <c r="B63" s="53" t="s">
        <v>83</v>
      </c>
      <c r="C63" s="38"/>
      <c r="D63" s="124"/>
      <c r="E63" s="125">
        <v>117045.27</v>
      </c>
      <c r="F63" s="126">
        <v>127877.43</v>
      </c>
      <c r="G63" s="193">
        <v>150530.07400000005</v>
      </c>
      <c r="H63" s="193">
        <v>168368.40700000001</v>
      </c>
      <c r="I63" s="193">
        <v>176293.46900000001</v>
      </c>
      <c r="J63" s="193">
        <v>200194.51300000001</v>
      </c>
      <c r="K63" s="193">
        <v>236329.70300000001</v>
      </c>
      <c r="L63" s="193">
        <v>286382.386</v>
      </c>
      <c r="M63" s="193">
        <v>339107.79499999998</v>
      </c>
      <c r="N63" s="193">
        <v>391691.92499999999</v>
      </c>
      <c r="O63" s="193">
        <v>367669.033</v>
      </c>
      <c r="P63" s="193">
        <v>389440.48200000002</v>
      </c>
      <c r="Q63" s="193">
        <v>437854.68300000002</v>
      </c>
      <c r="R63" s="193">
        <v>469787.39299999998</v>
      </c>
      <c r="S63" s="193">
        <v>521449.00936357991</v>
      </c>
      <c r="T63" s="193">
        <v>577477.49086002994</v>
      </c>
      <c r="U63" s="193">
        <v>624157.71775149007</v>
      </c>
      <c r="V63" s="193">
        <v>681740.9623571299</v>
      </c>
      <c r="W63" s="193">
        <v>730739.52509369992</v>
      </c>
      <c r="X63" s="193">
        <v>758853.36481757998</v>
      </c>
      <c r="Y63" s="193">
        <v>793791.19000485993</v>
      </c>
      <c r="Z63" s="194">
        <v>733349.02434215019</v>
      </c>
      <c r="AA63" s="194">
        <v>932595.14415018237</v>
      </c>
      <c r="AB63" s="195">
        <v>0.27169344090525738</v>
      </c>
      <c r="AC63" s="196">
        <v>920782.52534781955</v>
      </c>
      <c r="AD63" s="196">
        <v>918582.52534781955</v>
      </c>
      <c r="AE63" s="204">
        <v>-1.5025403992567132E-2</v>
      </c>
      <c r="AF63" s="205">
        <v>0.57843656100291307</v>
      </c>
      <c r="AG63" s="194">
        <v>966668.65386651794</v>
      </c>
      <c r="AH63" s="205">
        <v>5.2348185592242524E-2</v>
      </c>
      <c r="AI63" s="194">
        <v>1032185.2024692815</v>
      </c>
      <c r="AJ63" s="205">
        <v>6.7775600605965547E-2</v>
      </c>
      <c r="AK63" s="68"/>
      <c r="AL63" s="38"/>
      <c r="AM63" s="38" t="s">
        <v>83</v>
      </c>
      <c r="AN63" s="53"/>
    </row>
    <row r="64" spans="1:40" ht="15.5" x14ac:dyDescent="0.35">
      <c r="A64" s="38"/>
      <c r="B64" s="53" t="s">
        <v>84</v>
      </c>
      <c r="C64" s="38"/>
      <c r="D64" s="124"/>
      <c r="E64" s="125">
        <v>83493.67</v>
      </c>
      <c r="F64" s="126">
        <v>92169.67</v>
      </c>
      <c r="G64" s="193">
        <v>101458.22099999999</v>
      </c>
      <c r="H64" s="193">
        <v>113137.91099999999</v>
      </c>
      <c r="I64" s="193">
        <v>126156.14599999999</v>
      </c>
      <c r="J64" s="193">
        <v>154915.26199999999</v>
      </c>
      <c r="K64" s="193">
        <v>180701.815</v>
      </c>
      <c r="L64" s="193">
        <v>208827.07800000001</v>
      </c>
      <c r="M64" s="193">
        <v>233494.59899999999</v>
      </c>
      <c r="N64" s="193">
        <v>233435.59700000001</v>
      </c>
      <c r="O64" s="193">
        <v>231042.13500000001</v>
      </c>
      <c r="P64" s="193">
        <v>284725.96600000001</v>
      </c>
      <c r="Q64" s="193">
        <v>304787.62599999999</v>
      </c>
      <c r="R64" s="193">
        <v>344021.21500000003</v>
      </c>
      <c r="S64" s="193">
        <v>378584.80835279997</v>
      </c>
      <c r="T64" s="193">
        <v>408832.09835372004</v>
      </c>
      <c r="U64" s="193">
        <v>445825.70815067994</v>
      </c>
      <c r="V64" s="193">
        <v>462327.81215405982</v>
      </c>
      <c r="W64" s="193">
        <v>485747.85967487015</v>
      </c>
      <c r="X64" s="193">
        <v>528845.52798055985</v>
      </c>
      <c r="Y64" s="193">
        <v>561965.03068332991</v>
      </c>
      <c r="Z64" s="194">
        <v>516350.3303809397</v>
      </c>
      <c r="AA64" s="194">
        <v>614475.36108048016</v>
      </c>
      <c r="AB64" s="195">
        <v>0.1900357662735459</v>
      </c>
      <c r="AC64" s="196">
        <v>682864.9712819173</v>
      </c>
      <c r="AD64" s="196">
        <v>679864.9712819173</v>
      </c>
      <c r="AE64" s="204">
        <v>0.10641534932573604</v>
      </c>
      <c r="AF64" s="205">
        <v>0.42811478019979732</v>
      </c>
      <c r="AG64" s="194">
        <v>727590.79831985745</v>
      </c>
      <c r="AH64" s="205">
        <v>7.0198979288417895E-2</v>
      </c>
      <c r="AI64" s="194">
        <v>775428.63281462935</v>
      </c>
      <c r="AJ64" s="205">
        <v>6.5748267577377728E-2</v>
      </c>
      <c r="AK64" s="68"/>
      <c r="AL64" s="38"/>
      <c r="AM64" s="38" t="s">
        <v>84</v>
      </c>
      <c r="AN64" s="53"/>
    </row>
    <row r="65" spans="1:40" ht="15.5" x14ac:dyDescent="0.35">
      <c r="A65" s="2"/>
      <c r="B65" s="38" t="s">
        <v>76</v>
      </c>
      <c r="C65" s="2"/>
      <c r="D65" s="2"/>
      <c r="E65" s="206">
        <v>726.96</v>
      </c>
      <c r="F65" s="207">
        <v>72.010000000000005</v>
      </c>
      <c r="G65" s="193">
        <v>306.68900000000002</v>
      </c>
      <c r="H65" s="193">
        <v>432.99700000000001</v>
      </c>
      <c r="I65" s="193">
        <v>-7.0640000000000001</v>
      </c>
      <c r="J65" s="193">
        <v>-130.92699999999999</v>
      </c>
      <c r="K65" s="193">
        <v>164.2</v>
      </c>
      <c r="L65" s="193">
        <v>339.15</v>
      </c>
      <c r="M65" s="193">
        <v>212.24</v>
      </c>
      <c r="N65" s="193">
        <v>-27.355499999999999</v>
      </c>
      <c r="O65" s="193">
        <v>-5.7240000000000002</v>
      </c>
      <c r="P65" s="193">
        <v>16.698</v>
      </c>
      <c r="Q65" s="193">
        <v>7.4029999999999996</v>
      </c>
      <c r="R65" s="193">
        <v>17.206</v>
      </c>
      <c r="S65" s="193">
        <v>-19.097258229999838</v>
      </c>
      <c r="T65" s="193">
        <v>-14.5700319</v>
      </c>
      <c r="U65" s="193">
        <v>-0.80750127000000049</v>
      </c>
      <c r="V65" s="193">
        <v>12.212100489999999</v>
      </c>
      <c r="W65" s="193">
        <v>-23.510524759999999</v>
      </c>
      <c r="X65" s="193">
        <v>-8.6514241400000031</v>
      </c>
      <c r="Y65" s="193">
        <v>10.037257280000002</v>
      </c>
      <c r="Z65" s="194">
        <v>11.88009592</v>
      </c>
      <c r="AA65" s="194">
        <v>0</v>
      </c>
      <c r="AB65" s="195">
        <v>0</v>
      </c>
      <c r="AC65" s="196">
        <v>0</v>
      </c>
      <c r="AD65" s="196">
        <v>0</v>
      </c>
      <c r="AE65" s="204">
        <v>0</v>
      </c>
      <c r="AF65" s="205">
        <v>0</v>
      </c>
      <c r="AG65" s="194">
        <v>0</v>
      </c>
      <c r="AH65" s="205">
        <v>0</v>
      </c>
      <c r="AI65" s="194">
        <v>0</v>
      </c>
      <c r="AJ65" s="205">
        <v>0</v>
      </c>
      <c r="AK65" s="52"/>
      <c r="AL65" s="2"/>
      <c r="AM65" s="38" t="s">
        <v>76</v>
      </c>
      <c r="AN65" s="38"/>
    </row>
    <row r="66" spans="1:40" ht="15.5" x14ac:dyDescent="0.35">
      <c r="A66" s="38"/>
      <c r="B66" s="38" t="s">
        <v>85</v>
      </c>
      <c r="C66" s="38"/>
      <c r="D66" s="124"/>
      <c r="E66" s="125">
        <v>11290.4</v>
      </c>
      <c r="F66" s="126">
        <v>6808.89</v>
      </c>
      <c r="G66" s="193">
        <v>8327.1880000000019</v>
      </c>
      <c r="H66" s="193">
        <v>12937.886</v>
      </c>
      <c r="I66" s="193">
        <v>8293.0439999999999</v>
      </c>
      <c r="J66" s="193">
        <v>8665.2080000000005</v>
      </c>
      <c r="K66" s="193">
        <v>15523</v>
      </c>
      <c r="L66" s="193">
        <v>14242.6</v>
      </c>
      <c r="M66" s="193">
        <v>14312.179</v>
      </c>
      <c r="N66" s="193">
        <v>20688.407999999999</v>
      </c>
      <c r="O66" s="193">
        <v>15286.787</v>
      </c>
      <c r="P66" s="193">
        <v>16438.538</v>
      </c>
      <c r="Q66" s="193">
        <v>24286.768</v>
      </c>
      <c r="R66" s="193">
        <v>28373.398000000001</v>
      </c>
      <c r="S66" s="193">
        <v>30688.834262639997</v>
      </c>
      <c r="T66" s="193">
        <v>30822.146515099997</v>
      </c>
      <c r="U66" s="193">
        <v>57154.57277888</v>
      </c>
      <c r="V66" s="193">
        <v>33122.588460560008</v>
      </c>
      <c r="W66" s="193">
        <v>35651.78014576</v>
      </c>
      <c r="X66" s="193">
        <v>35757.110999999997</v>
      </c>
      <c r="Y66" s="193">
        <v>40263.246200000001</v>
      </c>
      <c r="Z66" s="194">
        <v>51929.33</v>
      </c>
      <c r="AA66" s="194">
        <v>47832.250999999997</v>
      </c>
      <c r="AB66" s="195">
        <v>-7.8897205105477153E-2</v>
      </c>
      <c r="AC66" s="196">
        <v>33148.517999999996</v>
      </c>
      <c r="AD66" s="196">
        <v>33148.517999999996</v>
      </c>
      <c r="AE66" s="204">
        <v>-0.30698394269590201</v>
      </c>
      <c r="AF66" s="205">
        <v>2.087380744261692E-2</v>
      </c>
      <c r="AG66" s="194">
        <v>32371.304</v>
      </c>
      <c r="AH66" s="205">
        <v>-2.3446417725220714E-2</v>
      </c>
      <c r="AI66" s="194">
        <v>31878.417000000001</v>
      </c>
      <c r="AJ66" s="205">
        <v>-1.522604711876907E-2</v>
      </c>
      <c r="AK66" s="68"/>
      <c r="AL66" s="38"/>
      <c r="AM66" s="38" t="s">
        <v>85</v>
      </c>
      <c r="AN66" s="53"/>
    </row>
    <row r="67" spans="1:40" ht="15.5" x14ac:dyDescent="0.35">
      <c r="A67" s="38"/>
      <c r="B67" s="38" t="s">
        <v>86</v>
      </c>
      <c r="C67" s="38"/>
      <c r="D67" s="124"/>
      <c r="E67" s="125">
        <v>-7197.3</v>
      </c>
      <c r="F67" s="126">
        <v>-8396.06</v>
      </c>
      <c r="G67" s="193">
        <v>-8204.82</v>
      </c>
      <c r="H67" s="193">
        <v>-8259.4249999999993</v>
      </c>
      <c r="I67" s="193">
        <v>-9722.6970000000001</v>
      </c>
      <c r="J67" s="193">
        <v>-13327.790999999999</v>
      </c>
      <c r="K67" s="193">
        <v>-14144.9</v>
      </c>
      <c r="L67" s="193">
        <v>-25194.9</v>
      </c>
      <c r="M67" s="193">
        <v>-24712.566999999999</v>
      </c>
      <c r="N67" s="193">
        <v>-28920.624</v>
      </c>
      <c r="O67" s="193">
        <v>-27915.404999999999</v>
      </c>
      <c r="P67" s="193">
        <v>-17905.679</v>
      </c>
      <c r="Q67" s="193">
        <v>-21759.964</v>
      </c>
      <c r="R67" s="193">
        <v>-42151.275999999998</v>
      </c>
      <c r="S67" s="193">
        <v>-43374.383811</v>
      </c>
      <c r="T67" s="193">
        <v>-51737.656461928796</v>
      </c>
      <c r="U67" s="193">
        <v>-51021.90926317557</v>
      </c>
      <c r="V67" s="193">
        <v>-39448.347771692621</v>
      </c>
      <c r="W67" s="193">
        <v>-55950.873072736737</v>
      </c>
      <c r="X67" s="193">
        <v>-48288.636345666499</v>
      </c>
      <c r="Y67" s="193">
        <v>-50280.312618712655</v>
      </c>
      <c r="Z67" s="194">
        <v>-63395.241038008688</v>
      </c>
      <c r="AA67" s="194">
        <v>-45966.211466068984</v>
      </c>
      <c r="AB67" s="195">
        <v>-0.27492646587604441</v>
      </c>
      <c r="AC67" s="196">
        <v>-43683.417996635319</v>
      </c>
      <c r="AD67" s="196">
        <v>-43683.417996635319</v>
      </c>
      <c r="AE67" s="204">
        <v>-4.9662423693951019E-2</v>
      </c>
      <c r="AF67" s="205">
        <v>-2.7507692974301664E-2</v>
      </c>
      <c r="AG67" s="194">
        <v>-66541.579615816881</v>
      </c>
      <c r="AH67" s="205">
        <v>0.52326861467072461</v>
      </c>
      <c r="AI67" s="194">
        <v>-65452.607747426584</v>
      </c>
      <c r="AJ67" s="205">
        <v>-1.6365284303101357E-2</v>
      </c>
      <c r="AK67" s="68"/>
      <c r="AL67" s="38"/>
      <c r="AM67" s="38" t="s">
        <v>86</v>
      </c>
      <c r="AN67" s="38"/>
    </row>
    <row r="68" spans="1:40" ht="15.5" x14ac:dyDescent="0.35">
      <c r="A68" s="1" t="s">
        <v>87</v>
      </c>
      <c r="B68" s="1"/>
      <c r="C68" s="1"/>
      <c r="D68" s="137"/>
      <c r="E68" s="119">
        <v>41.69</v>
      </c>
      <c r="F68" s="118">
        <v>43.47</v>
      </c>
      <c r="G68" s="154">
        <v>4.1859999999999999</v>
      </c>
      <c r="H68" s="154">
        <v>57.847999999999999</v>
      </c>
      <c r="I68" s="154">
        <v>16.492999999999999</v>
      </c>
      <c r="J68" s="154">
        <v>30.186</v>
      </c>
      <c r="K68" s="154">
        <v>79.3</v>
      </c>
      <c r="L68" s="154">
        <v>38.799999999999997</v>
      </c>
      <c r="M68" s="154">
        <v>230.2</v>
      </c>
      <c r="N68" s="154">
        <v>131.19999999999999</v>
      </c>
      <c r="O68" s="154">
        <v>36.262999999999998</v>
      </c>
      <c r="P68" s="154">
        <v>35.448</v>
      </c>
      <c r="Q68" s="154">
        <v>114.745</v>
      </c>
      <c r="R68" s="154">
        <v>94.293999999999997</v>
      </c>
      <c r="S68" s="154">
        <v>37.002000000000002</v>
      </c>
      <c r="T68" s="154">
        <v>77.436999999999998</v>
      </c>
      <c r="U68" s="154">
        <v>121.142</v>
      </c>
      <c r="V68" s="154">
        <v>149.19999999999999</v>
      </c>
      <c r="W68" s="154">
        <v>197.49100000000001</v>
      </c>
      <c r="X68" s="154">
        <v>111.917</v>
      </c>
      <c r="Y68" s="154">
        <v>120.742</v>
      </c>
      <c r="Z68" s="155">
        <v>124.134</v>
      </c>
      <c r="AA68" s="155">
        <v>131.66</v>
      </c>
      <c r="AB68" s="156">
        <v>6.0628030998759463E-2</v>
      </c>
      <c r="AC68" s="157">
        <v>131.084</v>
      </c>
      <c r="AD68" s="157">
        <v>131.084</v>
      </c>
      <c r="AE68" s="178">
        <v>-4.3749050584839244E-3</v>
      </c>
      <c r="AF68" s="179">
        <v>8.2544328974465658E-5</v>
      </c>
      <c r="AG68" s="155">
        <v>133.80199999999999</v>
      </c>
      <c r="AH68" s="179">
        <v>2.0734796008666123E-2</v>
      </c>
      <c r="AI68" s="155">
        <v>134.77799999999999</v>
      </c>
      <c r="AJ68" s="179">
        <v>7.2943603234629784E-3</v>
      </c>
      <c r="AK68" s="94"/>
      <c r="AL68" s="1" t="s">
        <v>87</v>
      </c>
      <c r="AM68" s="1"/>
      <c r="AN68" s="1"/>
    </row>
    <row r="69" spans="1:40" ht="15.5" x14ac:dyDescent="0.35">
      <c r="A69" s="190"/>
      <c r="B69" s="190"/>
      <c r="C69" s="190"/>
      <c r="D69" s="159"/>
      <c r="E69" s="191"/>
      <c r="F69" s="192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199"/>
      <c r="AA69" s="199"/>
      <c r="AB69" s="209"/>
      <c r="AC69" s="210"/>
      <c r="AD69" s="210"/>
      <c r="AE69" s="197"/>
      <c r="AF69" s="198"/>
      <c r="AG69" s="194"/>
      <c r="AH69" s="198"/>
      <c r="AI69" s="194"/>
      <c r="AJ69" s="198"/>
      <c r="AK69" s="211"/>
      <c r="AL69" s="190"/>
      <c r="AM69" s="38"/>
      <c r="AN69" s="38"/>
    </row>
    <row r="70" spans="1:40" ht="15.5" x14ac:dyDescent="0.35">
      <c r="A70" s="19"/>
      <c r="B70" s="19"/>
      <c r="C70" s="19"/>
      <c r="D70" s="212"/>
      <c r="E70" s="213"/>
      <c r="F70" s="214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4"/>
      <c r="AA70" s="194"/>
      <c r="AB70" s="195"/>
      <c r="AC70" s="196"/>
      <c r="AD70" s="196"/>
      <c r="AE70" s="187"/>
      <c r="AF70" s="188"/>
      <c r="AG70" s="215"/>
      <c r="AH70" s="188"/>
      <c r="AI70" s="215"/>
      <c r="AJ70" s="188"/>
      <c r="AK70" s="37"/>
      <c r="AL70" s="19"/>
      <c r="AM70" s="19"/>
      <c r="AN70" s="19"/>
    </row>
    <row r="71" spans="1:40" ht="15.5" x14ac:dyDescent="0.35">
      <c r="A71" s="216" t="s">
        <v>88</v>
      </c>
      <c r="B71" s="216"/>
      <c r="C71" s="216"/>
      <c r="D71" s="124"/>
      <c r="E71" s="217">
        <v>7238.31</v>
      </c>
      <c r="F71" s="218">
        <v>2983.53</v>
      </c>
      <c r="G71" s="219">
        <v>4159.1400000000003</v>
      </c>
      <c r="H71" s="219">
        <v>8167.8810000000003</v>
      </c>
      <c r="I71" s="219">
        <v>1598.232</v>
      </c>
      <c r="J71" s="219">
        <v>2492.0459999999998</v>
      </c>
      <c r="K71" s="219">
        <v>6905.2</v>
      </c>
      <c r="L71" s="219">
        <v>3438.1</v>
      </c>
      <c r="M71" s="219">
        <v>1849.8</v>
      </c>
      <c r="N71" s="219">
        <v>8203.4240000000009</v>
      </c>
      <c r="O71" s="219">
        <v>6428.6</v>
      </c>
      <c r="P71" s="219">
        <v>3013.9140000000002</v>
      </c>
      <c r="Q71" s="219">
        <v>5209.2269999999999</v>
      </c>
      <c r="R71" s="219">
        <v>12302.788</v>
      </c>
      <c r="S71" s="219">
        <v>11709.339</v>
      </c>
      <c r="T71" s="219">
        <v>12646.97</v>
      </c>
      <c r="U71" s="219">
        <v>14377.522000000001</v>
      </c>
      <c r="V71" s="219">
        <v>14240.651</v>
      </c>
      <c r="W71" s="219">
        <v>16600.255000000001</v>
      </c>
      <c r="X71" s="219">
        <v>11999.374</v>
      </c>
      <c r="Y71" s="219">
        <v>12801.333000000001</v>
      </c>
      <c r="Z71" s="220">
        <v>25769.918000000001</v>
      </c>
      <c r="AA71" s="220">
        <v>5339.5069999999996</v>
      </c>
      <c r="AB71" s="221">
        <v>-0.79280077647123282</v>
      </c>
      <c r="AC71" s="222">
        <v>2646</v>
      </c>
      <c r="AD71" s="222">
        <v>2646</v>
      </c>
      <c r="AE71" s="223">
        <v>-0.50444863168078991</v>
      </c>
      <c r="AF71" s="224">
        <v>1.6662010197006204E-3</v>
      </c>
      <c r="AG71" s="220">
        <v>4773</v>
      </c>
      <c r="AH71" s="224">
        <v>0.80385487528344668</v>
      </c>
      <c r="AI71" s="220">
        <v>3397</v>
      </c>
      <c r="AJ71" s="224">
        <v>-0.28828828828828834</v>
      </c>
      <c r="AK71" s="68"/>
      <c r="AL71" s="216" t="s">
        <v>88</v>
      </c>
      <c r="AM71" s="216"/>
      <c r="AN71" s="216"/>
    </row>
    <row r="72" spans="1:40" ht="15.5" x14ac:dyDescent="0.35">
      <c r="A72" s="190"/>
      <c r="B72" s="190"/>
      <c r="C72" s="190"/>
      <c r="D72" s="159"/>
      <c r="E72" s="225"/>
      <c r="F72" s="226"/>
      <c r="G72" s="225"/>
      <c r="H72" s="225"/>
      <c r="I72" s="225"/>
      <c r="J72" s="225"/>
      <c r="K72" s="225"/>
      <c r="L72" s="225"/>
      <c r="M72" s="225"/>
      <c r="N72" s="227"/>
      <c r="O72" s="227"/>
      <c r="P72" s="225"/>
      <c r="Q72" s="228"/>
      <c r="R72" s="229"/>
      <c r="S72" s="230"/>
      <c r="T72" s="230"/>
      <c r="U72" s="231"/>
      <c r="V72" s="231"/>
      <c r="W72" s="230"/>
      <c r="X72" s="230"/>
      <c r="Y72" s="230"/>
      <c r="Z72" s="232"/>
      <c r="AA72" s="232"/>
      <c r="AB72" s="233"/>
      <c r="AC72" s="232"/>
      <c r="AD72" s="234"/>
      <c r="AE72" s="197"/>
      <c r="AF72" s="198"/>
      <c r="AG72" s="232"/>
      <c r="AH72" s="198"/>
      <c r="AI72" s="232"/>
      <c r="AJ72" s="198"/>
      <c r="AK72" s="164"/>
      <c r="AL72" s="190"/>
      <c r="AM72" s="190"/>
      <c r="AN72" s="190"/>
    </row>
    <row r="73" spans="1:40" ht="15.5" x14ac:dyDescent="0.35">
      <c r="A73" s="235"/>
      <c r="B73" s="235"/>
      <c r="C73" s="235"/>
      <c r="D73" s="236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8"/>
      <c r="R73" s="239"/>
      <c r="S73" s="237"/>
      <c r="T73" s="237"/>
      <c r="U73" s="238"/>
      <c r="V73" s="238"/>
      <c r="W73" s="237"/>
      <c r="X73" s="237"/>
      <c r="Y73" s="237"/>
      <c r="Z73" s="237"/>
      <c r="AA73" s="240"/>
      <c r="AB73" s="237"/>
      <c r="AC73" s="237"/>
      <c r="AD73" s="241"/>
      <c r="AE73" s="242"/>
      <c r="AF73" s="237"/>
      <c r="AG73" s="240"/>
      <c r="AH73" s="237"/>
      <c r="AI73" s="236"/>
      <c r="AJ73" s="237"/>
      <c r="AK73" s="236"/>
      <c r="AL73" s="236"/>
      <c r="AM73" s="236"/>
      <c r="AN73" s="236"/>
    </row>
    <row r="74" spans="1:40" ht="15.5" x14ac:dyDescent="0.35">
      <c r="A74" s="38" t="s">
        <v>89</v>
      </c>
      <c r="B74" s="235"/>
      <c r="C74" s="38"/>
      <c r="D74" s="236"/>
      <c r="E74" s="237"/>
      <c r="F74" s="237"/>
      <c r="G74" s="237"/>
      <c r="H74" s="237"/>
      <c r="I74" s="237"/>
      <c r="J74" s="237"/>
      <c r="K74" s="3"/>
      <c r="L74" s="243"/>
      <c r="P74" s="237"/>
      <c r="Q74" s="237"/>
      <c r="R74" s="238"/>
      <c r="S74" s="237"/>
      <c r="T74" s="237"/>
      <c r="U74" s="238"/>
      <c r="V74" s="238"/>
      <c r="W74" s="237"/>
      <c r="X74" s="237"/>
      <c r="Y74" s="237"/>
      <c r="Z74" s="237"/>
      <c r="AA74" s="237"/>
      <c r="AB74" s="244"/>
      <c r="AC74" s="245"/>
      <c r="AD74" s="243"/>
      <c r="AE74" s="237"/>
      <c r="AF74" s="246"/>
      <c r="AG74" s="247"/>
      <c r="AH74" s="248"/>
      <c r="AI74" s="237"/>
      <c r="AJ74" s="248"/>
      <c r="AK74" s="236"/>
      <c r="AL74" s="236"/>
      <c r="AM74" s="236"/>
      <c r="AN74" s="236"/>
    </row>
    <row r="75" spans="1:40" ht="15.5" x14ac:dyDescent="0.35">
      <c r="A75" s="216"/>
      <c r="B75" s="38"/>
      <c r="C75" s="38"/>
      <c r="D75" s="249"/>
      <c r="E75" s="250"/>
      <c r="F75" s="250"/>
      <c r="G75" s="250"/>
      <c r="H75" s="250"/>
      <c r="I75" s="250"/>
      <c r="J75" s="250"/>
      <c r="K75" s="3"/>
      <c r="L75" s="243"/>
      <c r="P75" s="237"/>
      <c r="Q75" s="237"/>
      <c r="R75" s="238"/>
      <c r="S75" s="237"/>
      <c r="T75" s="237"/>
      <c r="U75" s="238"/>
      <c r="V75" s="238"/>
      <c r="W75" s="237"/>
      <c r="X75" s="237"/>
      <c r="Y75" s="237"/>
      <c r="Z75" s="237"/>
      <c r="AA75" s="237"/>
      <c r="AB75" s="244"/>
      <c r="AC75" s="251"/>
      <c r="AD75" s="252"/>
      <c r="AE75" s="237"/>
      <c r="AF75" s="246"/>
      <c r="AG75" s="247"/>
      <c r="AH75" s="248"/>
      <c r="AI75" s="237"/>
      <c r="AJ75" s="248"/>
      <c r="AK75" s="236"/>
      <c r="AL75" s="236"/>
      <c r="AM75" s="236"/>
      <c r="AN75" s="236"/>
    </row>
    <row r="78" spans="1:40" x14ac:dyDescent="0.35">
      <c r="C78" s="253" t="s">
        <v>90</v>
      </c>
      <c r="D78" s="253"/>
      <c r="E78" s="254">
        <v>205400.69</v>
      </c>
      <c r="F78" s="254">
        <v>218575.41</v>
      </c>
      <c r="G78" s="254">
        <v>252421.53800000006</v>
      </c>
      <c r="H78" s="254">
        <v>286675.62400000001</v>
      </c>
      <c r="I78" s="254">
        <v>301029.391</v>
      </c>
      <c r="J78" s="254">
        <f>'[1]Table 2'!$E$64</f>
        <v>350346.451</v>
      </c>
      <c r="K78" s="254">
        <f>'[1]Table 2'!$F$64</f>
        <v>418653.11800000002</v>
      </c>
      <c r="L78" s="254">
        <f>'[1]Table 2'!$G$64</f>
        <v>484635.114</v>
      </c>
      <c r="M78" s="254">
        <f>'[1]Table 2'!$H$64</f>
        <v>562644.446</v>
      </c>
      <c r="N78" s="254">
        <f>'[1]Table 2'!$I$64</f>
        <v>616999.15050000011</v>
      </c>
      <c r="O78" s="254">
        <f>'[1]Table 2'!$J$64</f>
        <v>586113.08799999999</v>
      </c>
      <c r="P78" s="254">
        <f>'[1]Table 2'!$K$64</f>
        <v>672751.45299999998</v>
      </c>
      <c r="Q78" s="254">
        <f>'[1]Table 2'!$N$64</f>
        <v>745291.26199999999</v>
      </c>
      <c r="R78" s="254">
        <f>'[1]Table 2'!$O$64</f>
        <v>800142.23100000003</v>
      </c>
      <c r="S78" s="254">
        <f>'[1]Table 2'!$P$64</f>
        <v>887366.17290978984</v>
      </c>
      <c r="T78" s="254">
        <f>'[1]Table 2'!$Q$64</f>
        <v>965456.94623502134</v>
      </c>
      <c r="U78" s="254">
        <f>'[1]Table 2'!$R$64</f>
        <v>1076236.4239166041</v>
      </c>
      <c r="V78" s="254">
        <f>'[1]Table 2'!$S$64</f>
        <v>1137904.427300547</v>
      </c>
      <c r="W78" s="254">
        <f>'[1]Table 2'!$T$64</f>
        <v>1196362.2723168335</v>
      </c>
      <c r="X78" s="254">
        <f>'[1]Table 2'!$U$64</f>
        <v>1275270.6330283331</v>
      </c>
      <c r="Y78" s="254">
        <f>'[1]Table 2'!$V$64</f>
        <v>1345869.9335267572</v>
      </c>
      <c r="Z78" s="254">
        <f>'[1]Table 2'!$W$64</f>
        <v>1238369.4577810015</v>
      </c>
      <c r="AA78" s="254">
        <f>'[1]Table 2'!$X$64</f>
        <v>1549068.2047645939</v>
      </c>
      <c r="AB78" s="255">
        <f>'[1]Table 2'!$Y$64</f>
        <v>0.2508934187866072</v>
      </c>
      <c r="AC78" s="254">
        <f>'[1]Table 2'!$Z$64</f>
        <v>1593243.6806331014</v>
      </c>
      <c r="AD78" s="254">
        <f>'[1]Table 2'!$AA$64</f>
        <v>1588043.6806331014</v>
      </c>
      <c r="AE78" s="255">
        <f>'[1]Table 2'!$AD$64</f>
        <v>2.5160593799955056E-2</v>
      </c>
      <c r="AF78" s="255">
        <f>'[1]Table 2'!$AE$64</f>
        <v>1</v>
      </c>
      <c r="AG78" s="254">
        <f>'[1]Table 2'!$AF$64</f>
        <v>1660222.9785705584</v>
      </c>
      <c r="AH78" s="255">
        <f>'[1]Table 2'!$AG$64</f>
        <v>4.5451708172587146E-2</v>
      </c>
      <c r="AI78" s="254">
        <f>'[1]Table 2'!$AH$64</f>
        <v>1774174.4225364842</v>
      </c>
      <c r="AJ78" s="255">
        <f>'[1]Table 2'!$AI$64</f>
        <v>6.8636228649261E-2</v>
      </c>
    </row>
    <row r="79" spans="1:40" x14ac:dyDescent="0.35">
      <c r="C79" s="253"/>
      <c r="D79" s="253"/>
      <c r="E79" s="256">
        <f>E78-E59</f>
        <v>0</v>
      </c>
      <c r="F79" s="256">
        <f t="shared" ref="F79:AJ79" si="0">F78-F59</f>
        <v>0</v>
      </c>
      <c r="G79" s="256">
        <f t="shared" si="0"/>
        <v>0</v>
      </c>
      <c r="H79" s="256">
        <f t="shared" si="0"/>
        <v>0</v>
      </c>
      <c r="I79" s="256">
        <f t="shared" si="0"/>
        <v>0</v>
      </c>
      <c r="J79" s="256">
        <f t="shared" si="0"/>
        <v>0</v>
      </c>
      <c r="K79" s="256">
        <f t="shared" si="0"/>
        <v>0</v>
      </c>
      <c r="L79" s="256">
        <f t="shared" si="0"/>
        <v>0</v>
      </c>
      <c r="M79" s="256">
        <f t="shared" si="0"/>
        <v>0</v>
      </c>
      <c r="N79" s="256">
        <f t="shared" si="0"/>
        <v>0</v>
      </c>
      <c r="O79" s="256">
        <f t="shared" si="0"/>
        <v>0</v>
      </c>
      <c r="P79" s="256">
        <f t="shared" si="0"/>
        <v>0</v>
      </c>
      <c r="Q79" s="256">
        <f t="shared" si="0"/>
        <v>0</v>
      </c>
      <c r="R79" s="256">
        <f t="shared" si="0"/>
        <v>0</v>
      </c>
      <c r="S79" s="256">
        <f t="shared" si="0"/>
        <v>0</v>
      </c>
      <c r="T79" s="256">
        <f t="shared" si="0"/>
        <v>0</v>
      </c>
      <c r="U79" s="256">
        <f t="shared" si="0"/>
        <v>0</v>
      </c>
      <c r="V79" s="256">
        <f t="shared" si="0"/>
        <v>0</v>
      </c>
      <c r="W79" s="256">
        <f t="shared" si="0"/>
        <v>0</v>
      </c>
      <c r="X79" s="256">
        <f t="shared" si="0"/>
        <v>0</v>
      </c>
      <c r="Y79" s="256">
        <f t="shared" si="0"/>
        <v>0</v>
      </c>
      <c r="Z79" s="256">
        <f t="shared" si="0"/>
        <v>0</v>
      </c>
      <c r="AA79" s="256">
        <f t="shared" si="0"/>
        <v>0</v>
      </c>
      <c r="AB79" s="256">
        <f t="shared" si="0"/>
        <v>0</v>
      </c>
      <c r="AC79" s="256">
        <f t="shared" si="0"/>
        <v>0</v>
      </c>
      <c r="AD79" s="256">
        <f t="shared" si="0"/>
        <v>0</v>
      </c>
      <c r="AE79" s="256">
        <f t="shared" si="0"/>
        <v>0</v>
      </c>
      <c r="AF79" s="256">
        <f t="shared" si="0"/>
        <v>0</v>
      </c>
      <c r="AG79" s="256">
        <f t="shared" si="0"/>
        <v>0</v>
      </c>
      <c r="AH79" s="256">
        <f t="shared" si="0"/>
        <v>0</v>
      </c>
      <c r="AI79" s="256">
        <f t="shared" si="0"/>
        <v>0</v>
      </c>
      <c r="AJ79" s="256">
        <f t="shared" si="0"/>
        <v>0</v>
      </c>
    </row>
    <row r="80" spans="1:40" x14ac:dyDescent="0.35">
      <c r="C80" s="253" t="s">
        <v>91</v>
      </c>
      <c r="D80" s="253"/>
      <c r="E80" s="254">
        <v>7238.31</v>
      </c>
      <c r="F80" s="254">
        <v>2983.53</v>
      </c>
      <c r="G80" s="254">
        <v>4159.1400000000003</v>
      </c>
      <c r="H80" s="254">
        <v>8167.8810000000003</v>
      </c>
      <c r="I80" s="254">
        <v>1598.232</v>
      </c>
      <c r="J80" s="254">
        <f>'[1]Table 2'!$E$76</f>
        <v>2492.0459999999998</v>
      </c>
      <c r="K80" s="254">
        <f>'[1]Table 2'!$F$76</f>
        <v>6905.2</v>
      </c>
      <c r="L80" s="254">
        <f>'[1]Table 2'!$G$76</f>
        <v>3438.1</v>
      </c>
      <c r="M80" s="254">
        <f>'[1]Table 2'!$H$76</f>
        <v>1849.8</v>
      </c>
      <c r="N80" s="254">
        <f>'[1]Table 2'!$I$76</f>
        <v>8203.4240000000009</v>
      </c>
      <c r="O80" s="254">
        <f>'[1]Table 2'!$J$76</f>
        <v>6428.6</v>
      </c>
      <c r="P80" s="254">
        <f>'[1]Table 2'!$K$76</f>
        <v>3013.9140000000002</v>
      </c>
      <c r="Q80" s="254">
        <f>'[1]Table 2'!$N$76</f>
        <v>5209.2269999999999</v>
      </c>
      <c r="R80" s="254">
        <f>'[1]Table 2'!$O$76</f>
        <v>12302.788</v>
      </c>
      <c r="S80" s="254">
        <f>'[1]Table 2'!$P$76</f>
        <v>11709.339</v>
      </c>
      <c r="T80" s="254">
        <f>'[1]Table 2'!$Q$76</f>
        <v>12646.97</v>
      </c>
      <c r="U80" s="254">
        <f>'[1]Table 2'!$R$76</f>
        <v>14377.522000000001</v>
      </c>
      <c r="V80" s="254">
        <f>'[1]Table 2'!$S$76</f>
        <v>14240.651</v>
      </c>
      <c r="W80" s="254">
        <f>'[1]Table 2'!$T$76</f>
        <v>16600.255000000001</v>
      </c>
      <c r="X80" s="254">
        <f>'[1]Table 2'!$U$76</f>
        <v>11999.374</v>
      </c>
      <c r="Y80" s="254">
        <f>'[1]Table 2'!$V$76</f>
        <v>12801.333000000001</v>
      </c>
      <c r="Z80" s="254">
        <f>'[1]Table 2'!$W$76</f>
        <v>25769.918000000001</v>
      </c>
      <c r="AA80" s="254">
        <f>'[1]Table 2'!$X$76</f>
        <v>5339.5069999999996</v>
      </c>
      <c r="AB80" s="255">
        <f>'[1]Table 2'!$Y$76</f>
        <v>-0.79280077647123282</v>
      </c>
      <c r="AC80" s="254">
        <f>'[1]Table 2'!$Z$76</f>
        <v>2646</v>
      </c>
      <c r="AD80" s="254">
        <f>'[1]Table 2'!$AA$76</f>
        <v>2646</v>
      </c>
      <c r="AE80" s="255">
        <f>'[1]Table 2'!$AD$76</f>
        <v>-0.50444863168078991</v>
      </c>
      <c r="AF80" s="255">
        <f>'[1]Table 2'!$AE$76</f>
        <v>1.6662010197006204E-3</v>
      </c>
      <c r="AG80" s="254">
        <f>'[1]Table 2'!$AF$76</f>
        <v>4773</v>
      </c>
      <c r="AH80" s="255">
        <f>'[1]Table 2'!$AG$76</f>
        <v>0.80385487528344668</v>
      </c>
      <c r="AI80" s="254">
        <f>'[1]Table 2'!$AH$76</f>
        <v>3397</v>
      </c>
      <c r="AJ80" s="255">
        <f>'[1]Table 2'!$AI$76</f>
        <v>-0.28828828828828834</v>
      </c>
    </row>
    <row r="81" spans="3:37" x14ac:dyDescent="0.35">
      <c r="C81" s="253"/>
      <c r="D81" s="253"/>
      <c r="E81" s="256">
        <f>E80-E71</f>
        <v>0</v>
      </c>
      <c r="F81" s="256">
        <f t="shared" ref="F81:AJ81" si="1">F80-F71</f>
        <v>0</v>
      </c>
      <c r="G81" s="256">
        <f t="shared" si="1"/>
        <v>0</v>
      </c>
      <c r="H81" s="256">
        <f t="shared" si="1"/>
        <v>0</v>
      </c>
      <c r="I81" s="256">
        <f t="shared" si="1"/>
        <v>0</v>
      </c>
      <c r="J81" s="256">
        <f t="shared" si="1"/>
        <v>0</v>
      </c>
      <c r="K81" s="256">
        <f t="shared" si="1"/>
        <v>0</v>
      </c>
      <c r="L81" s="256">
        <f t="shared" si="1"/>
        <v>0</v>
      </c>
      <c r="M81" s="256">
        <f t="shared" si="1"/>
        <v>0</v>
      </c>
      <c r="N81" s="256">
        <f t="shared" si="1"/>
        <v>0</v>
      </c>
      <c r="O81" s="256">
        <f t="shared" si="1"/>
        <v>0</v>
      </c>
      <c r="P81" s="256">
        <f t="shared" si="1"/>
        <v>0</v>
      </c>
      <c r="Q81" s="256">
        <f t="shared" si="1"/>
        <v>0</v>
      </c>
      <c r="R81" s="256">
        <f t="shared" si="1"/>
        <v>0</v>
      </c>
      <c r="S81" s="256">
        <f t="shared" si="1"/>
        <v>0</v>
      </c>
      <c r="T81" s="256">
        <f t="shared" si="1"/>
        <v>0</v>
      </c>
      <c r="U81" s="256">
        <f t="shared" si="1"/>
        <v>0</v>
      </c>
      <c r="V81" s="256">
        <f t="shared" si="1"/>
        <v>0</v>
      </c>
      <c r="W81" s="256">
        <f t="shared" si="1"/>
        <v>0</v>
      </c>
      <c r="X81" s="256">
        <f t="shared" si="1"/>
        <v>0</v>
      </c>
      <c r="Y81" s="256">
        <f t="shared" si="1"/>
        <v>0</v>
      </c>
      <c r="Z81" s="256">
        <f t="shared" si="1"/>
        <v>0</v>
      </c>
      <c r="AA81" s="256">
        <f t="shared" si="1"/>
        <v>0</v>
      </c>
      <c r="AB81" s="256">
        <f t="shared" si="1"/>
        <v>0</v>
      </c>
      <c r="AC81" s="256">
        <f t="shared" si="1"/>
        <v>0</v>
      </c>
      <c r="AD81" s="256">
        <f t="shared" si="1"/>
        <v>0</v>
      </c>
      <c r="AE81" s="256">
        <f t="shared" si="1"/>
        <v>0</v>
      </c>
      <c r="AF81" s="256">
        <f t="shared" si="1"/>
        <v>0</v>
      </c>
      <c r="AG81" s="256">
        <f t="shared" si="1"/>
        <v>0</v>
      </c>
      <c r="AH81" s="256">
        <f t="shared" si="1"/>
        <v>0</v>
      </c>
      <c r="AI81" s="256">
        <f t="shared" si="1"/>
        <v>0</v>
      </c>
      <c r="AJ81" s="256">
        <f t="shared" si="1"/>
        <v>0</v>
      </c>
      <c r="AK81" s="257"/>
    </row>
  </sheetData>
  <mergeCells count="1">
    <mergeCell ref="AC10:AD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6DF21D48D7614283E0022CBBE0F00F" ma:contentTypeVersion="6" ma:contentTypeDescription="Create a new document." ma:contentTypeScope="" ma:versionID="ca5fa6b63d9d261be63a8478ff6a8ef7">
  <xsd:schema xmlns:xsd="http://www.w3.org/2001/XMLSchema" xmlns:xs="http://www.w3.org/2001/XMLSchema" xmlns:p="http://schemas.microsoft.com/office/2006/metadata/properties" xmlns:ns2="cac99678-354b-490f-961a-9b4579449311" xmlns:ns3="e3e3156f-3225-4d5e-a95d-682ed81d0a25" targetNamespace="http://schemas.microsoft.com/office/2006/metadata/properties" ma:root="true" ma:fieldsID="c36f1b098a73c55f4ef63acec0ea5cb4" ns2:_="" ns3:_="">
    <xsd:import namespace="cac99678-354b-490f-961a-9b4579449311"/>
    <xsd:import namespace="e3e3156f-3225-4d5e-a95d-682ed81d0a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99678-354b-490f-961a-9b4579449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156f-3225-4d5e-a95d-682ed81d0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3AF8A7-DDEE-48A9-8B46-56A1225E6E43}"/>
</file>

<file path=customXml/itemProps2.xml><?xml version="1.0" encoding="utf-8"?>
<ds:datastoreItem xmlns:ds="http://schemas.openxmlformats.org/officeDocument/2006/customXml" ds:itemID="{85D6BC0A-EAF6-49B2-B842-B6D5D31E797F}"/>
</file>

<file path=customXml/itemProps3.xml><?xml version="1.0" encoding="utf-8"?>
<ds:datastoreItem xmlns:ds="http://schemas.openxmlformats.org/officeDocument/2006/customXml" ds:itemID="{41C856F2-7340-49A0-92C3-FEC8672B2B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Rensie Hurn</dc:creator>
  <cp:lastModifiedBy>Rensie Hurn</cp:lastModifiedBy>
  <dcterms:created xsi:type="dcterms:W3CDTF">2022-02-22T15:31:11Z</dcterms:created>
  <dcterms:modified xsi:type="dcterms:W3CDTF">2022-02-22T15:41:30Z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0x010100286DF21D48D7614283E0022CBBE0F00F</vt:lpwstr>
  </property>
</Properties>
</file>